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Vladimir.Miletic\Downloads\"/>
    </mc:Choice>
  </mc:AlternateContent>
  <xr:revisionPtr revIDLastSave="0" documentId="13_ncr:1_{B1643B63-8FFA-4CB2-A078-99EE6D0B8FE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rofit po kanalima distribucije" sheetId="7" r:id="rId1"/>
  </sheets>
  <externalReferences>
    <externalReference r:id="rId2"/>
  </externalReferences>
  <definedNames>
    <definedName name="_xlnm.Print_Area" localSheetId="0">'Profit po kanalima distribucije'!$B$2:$Q$20</definedName>
    <definedName name="Type">'[1]Maintenance Work Order'!#REF!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7" l="1"/>
  <c r="F11" i="7"/>
  <c r="G11" i="7"/>
  <c r="H11" i="7"/>
  <c r="I11" i="7"/>
  <c r="J11" i="7"/>
  <c r="K11" i="7"/>
  <c r="L11" i="7"/>
  <c r="M11" i="7"/>
  <c r="N11" i="7"/>
  <c r="O11" i="7"/>
  <c r="P11" i="7"/>
  <c r="Q11" i="7"/>
  <c r="D11" i="7"/>
  <c r="E10" i="7"/>
  <c r="F10" i="7"/>
  <c r="G10" i="7"/>
  <c r="H10" i="7"/>
  <c r="I10" i="7"/>
  <c r="J10" i="7"/>
  <c r="K10" i="7"/>
  <c r="L10" i="7"/>
  <c r="M10" i="7"/>
  <c r="N10" i="7"/>
  <c r="O10" i="7"/>
  <c r="P10" i="7"/>
  <c r="Q16" i="7"/>
  <c r="Q10" i="7"/>
  <c r="D10" i="7"/>
  <c r="Q27" i="7"/>
  <c r="Q28" i="7"/>
  <c r="O28" i="7"/>
  <c r="N28" i="7"/>
  <c r="M28" i="7"/>
  <c r="L28" i="7"/>
  <c r="K28" i="7"/>
  <c r="J28" i="7"/>
  <c r="I28" i="7"/>
  <c r="H28" i="7"/>
  <c r="G28" i="7"/>
  <c r="F28" i="7"/>
  <c r="E28" i="7"/>
  <c r="D28" i="7"/>
  <c r="Q23" i="7"/>
  <c r="O23" i="7"/>
  <c r="N23" i="7"/>
  <c r="M23" i="7"/>
  <c r="L23" i="7"/>
  <c r="K23" i="7"/>
  <c r="J23" i="7"/>
  <c r="I23" i="7"/>
  <c r="H23" i="7"/>
  <c r="G23" i="7"/>
  <c r="F23" i="7"/>
  <c r="E23" i="7"/>
  <c r="D23" i="7"/>
  <c r="Q18" i="7"/>
  <c r="E18" i="7"/>
  <c r="F18" i="7"/>
  <c r="G18" i="7"/>
  <c r="H18" i="7"/>
  <c r="I18" i="7"/>
  <c r="J18" i="7"/>
  <c r="K18" i="7"/>
  <c r="L18" i="7"/>
  <c r="M18" i="7"/>
  <c r="N18" i="7"/>
  <c r="O18" i="7"/>
  <c r="D18" i="7"/>
  <c r="Q26" i="7"/>
  <c r="Q21" i="7"/>
  <c r="Q22" i="7"/>
  <c r="Q17" i="7"/>
  <c r="O12" i="7"/>
  <c r="N12" i="7"/>
  <c r="M12" i="7"/>
  <c r="L12" i="7"/>
  <c r="K12" i="7"/>
  <c r="J12" i="7"/>
  <c r="I12" i="7"/>
  <c r="H12" i="7"/>
  <c r="G12" i="7"/>
  <c r="F12" i="7"/>
  <c r="E12" i="7"/>
  <c r="Q12" i="7"/>
  <c r="D12" i="7"/>
</calcChain>
</file>

<file path=xl/sharedStrings.xml><?xml version="1.0" encoding="utf-8"?>
<sst xmlns="http://schemas.openxmlformats.org/spreadsheetml/2006/main" count="74" uniqueCount="28">
  <si>
    <t>APRIL</t>
  </si>
  <si>
    <t>NOVEMBER</t>
  </si>
  <si>
    <t>YTD</t>
  </si>
  <si>
    <t>TREND</t>
  </si>
  <si>
    <t>JANUAR</t>
  </si>
  <si>
    <t>FEBRUAR</t>
  </si>
  <si>
    <t>MART</t>
  </si>
  <si>
    <t>MAJ</t>
  </si>
  <si>
    <t>JUN</t>
  </si>
  <si>
    <t>JUL</t>
  </si>
  <si>
    <t>AVGUST</t>
  </si>
  <si>
    <t>SEPTEMBAR</t>
  </si>
  <si>
    <t>OKTOBAR</t>
  </si>
  <si>
    <t>DECEMBAR</t>
  </si>
  <si>
    <t>UKUPNI TROŠKOVI</t>
  </si>
  <si>
    <t>PROFIT / GUBITAK</t>
  </si>
  <si>
    <t>NAZIV KOMPANIJE</t>
  </si>
  <si>
    <t>PERIOD PREDSTAVLJEN IZVEŠTAJEM</t>
  </si>
  <si>
    <t>UKUPNI PRIHOD</t>
  </si>
  <si>
    <t>PROJEKTNA PRODAJA</t>
  </si>
  <si>
    <t>MALOPRODAJA</t>
  </si>
  <si>
    <t>VELEPRODAJA</t>
  </si>
  <si>
    <t>Ukupan prihod</t>
  </si>
  <si>
    <t>Ukupni troškovi</t>
  </si>
  <si>
    <t>PROFIT VELEPRODAJE</t>
  </si>
  <si>
    <t>PROFIT PROJEKTNE PRODAJE</t>
  </si>
  <si>
    <t>PROFIT MALOPRODAJE</t>
  </si>
  <si>
    <t>POREĐENJE KANALA DISTRIBUCIJE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</si>
</sst>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_);_(&quot;$&quot;* \(#,##0\);_(&quot;$&quot;* &quot;-&quot;_);_(@_)"/>
    <numFmt numFmtId="165" formatCode="0.0%"/>
    <numFmt numFmtId="166" formatCode="_(&quot;$&quot;* #,##0_);_(&quot;$&quot;* \(#,##0\);_(&quot;$&quot;* &quot;-&quot;??_);_(@_)"/>
  </numFmts>
  <fonts count="15" x14ac:knownFonts="1">
    <font>
      <sz val="11"/>
      <color rgb="FF000000"/>
      <name val="Calibri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20"/>
      <color theme="0" tint="-0.499984740745262"/>
      <name val="Century Gothic"/>
      <family val="1"/>
    </font>
    <font>
      <sz val="11"/>
      <color theme="1"/>
      <name val="Calibri"/>
      <family val="2"/>
      <scheme val="minor"/>
    </font>
    <font>
      <sz val="10"/>
      <color rgb="FF000000"/>
      <name val="Century Gothic"/>
      <family val="1"/>
    </font>
    <font>
      <i/>
      <sz val="10"/>
      <color rgb="FF000000"/>
      <name val="Century Gothic"/>
      <family val="1"/>
    </font>
    <font>
      <b/>
      <sz val="10"/>
      <color rgb="FF000000"/>
      <name val="Century Gothic"/>
      <family val="1"/>
    </font>
    <font>
      <b/>
      <sz val="10"/>
      <color theme="0"/>
      <name val="Century Gothic"/>
      <family val="1"/>
    </font>
    <font>
      <sz val="11"/>
      <color rgb="FF000000"/>
      <name val="Century Gothic"/>
      <family val="1"/>
    </font>
    <font>
      <b/>
      <sz val="22"/>
      <color theme="1" tint="0.34998626667073579"/>
      <name val="Century Gothic"/>
      <family val="1"/>
    </font>
    <font>
      <sz val="14"/>
      <color theme="1"/>
      <name val="Century Gothic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rgb="FFFFFF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-0.499984740745262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1" tint="0.14999847407452621"/>
        <bgColor rgb="FFFFFFFF"/>
      </patternFill>
    </fill>
    <fill>
      <patternFill patternType="solid">
        <fgColor rgb="FFEAEEF3"/>
        <bgColor rgb="FFFFFFFF"/>
      </patternFill>
    </fill>
    <fill>
      <patternFill patternType="solid">
        <fgColor theme="5" tint="0.39994506668294322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double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/>
      </top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164" fontId="7" fillId="10" borderId="6" applyNumberFormat="0" applyFont="0" applyAlignment="0">
      <alignment horizontal="center"/>
    </xf>
  </cellStyleXfs>
  <cellXfs count="3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6" fillId="3" borderId="0" xfId="0" applyFont="1" applyFill="1" applyAlignment="1">
      <alignment vertical="center"/>
    </xf>
    <xf numFmtId="0" fontId="9" fillId="0" borderId="0" xfId="0" applyFont="1" applyAlignment="1">
      <alignment horizontal="left" vertical="center" indent="1"/>
    </xf>
    <xf numFmtId="0" fontId="10" fillId="2" borderId="0" xfId="0" applyFont="1" applyFill="1" applyAlignment="1">
      <alignment horizontal="left" vertical="center" wrapText="1" indent="1"/>
    </xf>
    <xf numFmtId="165" fontId="8" fillId="2" borderId="0" xfId="0" applyNumberFormat="1" applyFont="1" applyFill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0" fontId="11" fillId="4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 indent="1"/>
    </xf>
    <xf numFmtId="0" fontId="11" fillId="4" borderId="1" xfId="0" applyFont="1" applyFill="1" applyBorder="1" applyAlignment="1">
      <alignment horizontal="right" vertical="center" indent="2"/>
    </xf>
    <xf numFmtId="0" fontId="11" fillId="6" borderId="1" xfId="0" applyFont="1" applyFill="1" applyBorder="1" applyAlignment="1">
      <alignment horizontal="right" vertical="center" indent="2"/>
    </xf>
    <xf numFmtId="0" fontId="11" fillId="6" borderId="1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right" vertical="center" indent="2"/>
    </xf>
    <xf numFmtId="0" fontId="11" fillId="8" borderId="4" xfId="0" applyFont="1" applyFill="1" applyBorder="1" applyAlignment="1">
      <alignment horizontal="right" vertical="center" indent="2"/>
    </xf>
    <xf numFmtId="0" fontId="8" fillId="0" borderId="0" xfId="0" applyFont="1" applyAlignment="1">
      <alignment wrapText="1"/>
    </xf>
    <xf numFmtId="165" fontId="8" fillId="5" borderId="0" xfId="0" applyNumberFormat="1" applyFont="1" applyFill="1" applyAlignment="1">
      <alignment horizontal="left" vertical="center" indent="1"/>
    </xf>
    <xf numFmtId="165" fontId="8" fillId="5" borderId="1" xfId="0" applyNumberFormat="1" applyFont="1" applyFill="1" applyBorder="1" applyAlignment="1">
      <alignment horizontal="left" vertical="center" indent="1"/>
    </xf>
    <xf numFmtId="165" fontId="8" fillId="7" borderId="4" xfId="0" applyNumberFormat="1" applyFont="1" applyFill="1" applyBorder="1" applyAlignment="1">
      <alignment horizontal="left" vertical="center" indent="1"/>
    </xf>
    <xf numFmtId="165" fontId="8" fillId="0" borderId="1" xfId="0" applyNumberFormat="1" applyFont="1" applyBorder="1" applyAlignment="1">
      <alignment horizontal="left" vertical="center" indent="1"/>
    </xf>
    <xf numFmtId="0" fontId="3" fillId="2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3" fillId="2" borderId="0" xfId="0" applyFont="1" applyFill="1" applyAlignment="1">
      <alignment horizontal="left" vertical="top" wrapText="1"/>
    </xf>
    <xf numFmtId="0" fontId="0" fillId="0" borderId="0" xfId="0" applyAlignment="1">
      <alignment vertical="top"/>
    </xf>
    <xf numFmtId="0" fontId="13" fillId="3" borderId="0" xfId="0" applyFont="1" applyFill="1" applyAlignment="1">
      <alignment vertical="center"/>
    </xf>
    <xf numFmtId="166" fontId="10" fillId="5" borderId="1" xfId="0" applyNumberFormat="1" applyFont="1" applyFill="1" applyBorder="1" applyAlignment="1">
      <alignment horizontal="left" vertical="center"/>
    </xf>
    <xf numFmtId="166" fontId="10" fillId="5" borderId="3" xfId="0" applyNumberFormat="1" applyFont="1" applyFill="1" applyBorder="1" applyAlignment="1">
      <alignment horizontal="left" vertical="center"/>
    </xf>
    <xf numFmtId="166" fontId="10" fillId="7" borderId="4" xfId="0" applyNumberFormat="1" applyFont="1" applyFill="1" applyBorder="1" applyAlignment="1">
      <alignment horizontal="left" vertical="center"/>
    </xf>
    <xf numFmtId="166" fontId="8" fillId="2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 indent="1"/>
    </xf>
    <xf numFmtId="0" fontId="14" fillId="9" borderId="5" xfId="0" applyFont="1" applyFill="1" applyBorder="1" applyAlignment="1">
      <alignment horizontal="left" vertical="center" wrapText="1" indent="1"/>
    </xf>
  </cellXfs>
  <cellStyles count="9">
    <cellStyle name="Hiperveza" xfId="1" builtinId="8" hidden="1"/>
    <cellStyle name="Hiperveza" xfId="3" builtinId="8" hidden="1"/>
    <cellStyle name="Hiperveza" xfId="5" builtinId="8" hidden="1"/>
    <cellStyle name="Ispraćena hiperveza" xfId="2" builtinId="9" hidden="1"/>
    <cellStyle name="Ispraćena hiperveza" xfId="4" builtinId="9" hidden="1"/>
    <cellStyle name="Ispraćena hiperveza" xfId="6" builtinId="9" hidden="1"/>
    <cellStyle name="Normal 2" xfId="7" xr:uid="{00000000-0005-0000-0000-000007000000}"/>
    <cellStyle name="Normalan" xfId="0" builtinId="0"/>
    <cellStyle name="Revenue fill" xfId="8" xr:uid="{00000000-0005-0000-0000-000008000000}"/>
  </cellStyles>
  <dxfs count="2">
    <dxf>
      <font>
        <color rgb="FFC00000"/>
      </font>
    </dxf>
    <dxf>
      <font>
        <color rgb="FFC00000"/>
      </font>
    </dxf>
  </dxfs>
  <tableStyles count="0" defaultTableStyle="TableStyleMedium9" defaultPivotStyle="PivotStyleMedium4"/>
  <colors>
    <mruColors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r-Latn-R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3570328616671E-3"/>
          <c:y val="0.16626323199666268"/>
          <c:w val="0.99055100766589199"/>
          <c:h val="0.61152630755592641"/>
        </c:manualLayout>
      </c:layout>
      <c:lineChart>
        <c:grouping val="standard"/>
        <c:varyColors val="0"/>
        <c:ser>
          <c:idx val="0"/>
          <c:order val="0"/>
          <c:tx>
            <c:strRef>
              <c:f>'Profit po kanalima distribucije'!$B$10</c:f>
              <c:strCache>
                <c:ptCount val="1"/>
                <c:pt idx="0">
                  <c:v>UKUPNI PRIHOD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11"/>
            <c:spPr>
              <a:solidFill>
                <a:srgbClr val="00B0F0"/>
              </a:solidFill>
              <a:ln w="12700">
                <a:solidFill>
                  <a:srgbClr val="00B0F0"/>
                </a:solidFill>
              </a:ln>
              <a:effectLst/>
            </c:spPr>
          </c:marker>
          <c:cat>
            <c:strRef>
              <c:f>'Profit po kanalima distribucije'!$D$9:$O$9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NOVEMBER</c:v>
                </c:pt>
                <c:pt idx="11">
                  <c:v>DECEMBAR</c:v>
                </c:pt>
              </c:strCache>
            </c:strRef>
          </c:cat>
          <c:val>
            <c:numRef>
              <c:f>'Profit po kanalima distribucije'!$D$10:$O$10</c:f>
              <c:numCache>
                <c:formatCode>_("$"* #,##0_);_("$"* \(#,##0\);_("$"* "-"??_);_(@_)</c:formatCode>
                <c:ptCount val="12"/>
                <c:pt idx="0">
                  <c:v>114000</c:v>
                </c:pt>
                <c:pt idx="1">
                  <c:v>127000</c:v>
                </c:pt>
                <c:pt idx="2">
                  <c:v>150000</c:v>
                </c:pt>
                <c:pt idx="3">
                  <c:v>125000</c:v>
                </c:pt>
                <c:pt idx="4">
                  <c:v>119000</c:v>
                </c:pt>
                <c:pt idx="5">
                  <c:v>122000</c:v>
                </c:pt>
                <c:pt idx="6">
                  <c:v>120000</c:v>
                </c:pt>
                <c:pt idx="7">
                  <c:v>112000</c:v>
                </c:pt>
                <c:pt idx="8">
                  <c:v>149000</c:v>
                </c:pt>
                <c:pt idx="9">
                  <c:v>124000</c:v>
                </c:pt>
                <c:pt idx="10">
                  <c:v>133000</c:v>
                </c:pt>
                <c:pt idx="11">
                  <c:v>114000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E-475D-89B9-B7E1EC82AB17}"/>
            </c:ext>
          </c:extLst>
        </c:ser>
        <c:ser>
          <c:idx val="1"/>
          <c:order val="1"/>
          <c:tx>
            <c:strRef>
              <c:f>'Profit po kanalima distribucije'!$B$11</c:f>
              <c:strCache>
                <c:ptCount val="1"/>
                <c:pt idx="0">
                  <c:v>UKUPNI TROŠKOVI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11"/>
            <c:spPr>
              <a:solidFill>
                <a:srgbClr val="92D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'Profit po kanalima distribucije'!$D$9:$O$9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NOVEMBER</c:v>
                </c:pt>
                <c:pt idx="11">
                  <c:v>DECEMBAR</c:v>
                </c:pt>
              </c:strCache>
            </c:strRef>
          </c:cat>
          <c:val>
            <c:numRef>
              <c:f>'Profit po kanalima distribucije'!$D$11:$O$11</c:f>
              <c:numCache>
                <c:formatCode>_("$"* #,##0_);_("$"* \(#,##0\);_("$"* "-"??_);_(@_)</c:formatCode>
                <c:ptCount val="12"/>
                <c:pt idx="0">
                  <c:v>98000</c:v>
                </c:pt>
                <c:pt idx="1">
                  <c:v>96000</c:v>
                </c:pt>
                <c:pt idx="2">
                  <c:v>106000</c:v>
                </c:pt>
                <c:pt idx="3">
                  <c:v>99000</c:v>
                </c:pt>
                <c:pt idx="4">
                  <c:v>102000</c:v>
                </c:pt>
                <c:pt idx="5">
                  <c:v>111000</c:v>
                </c:pt>
                <c:pt idx="6">
                  <c:v>93000</c:v>
                </c:pt>
                <c:pt idx="7">
                  <c:v>93000</c:v>
                </c:pt>
                <c:pt idx="8">
                  <c:v>104000</c:v>
                </c:pt>
                <c:pt idx="9">
                  <c:v>102000</c:v>
                </c:pt>
                <c:pt idx="10">
                  <c:v>105000</c:v>
                </c:pt>
                <c:pt idx="11">
                  <c:v>97000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E-475D-89B9-B7E1EC82AB17}"/>
            </c:ext>
          </c:extLst>
        </c:ser>
        <c:ser>
          <c:idx val="2"/>
          <c:order val="2"/>
          <c:tx>
            <c:strRef>
              <c:f>'Profit po kanalima distribucije'!$B$12</c:f>
              <c:strCache>
                <c:ptCount val="1"/>
                <c:pt idx="0">
                  <c:v>PROFIT / GUBITAK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rgbClr val="FFC00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'Profit po kanalima distribucije'!$D$9:$O$9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NOVEMBER</c:v>
                </c:pt>
                <c:pt idx="11">
                  <c:v>DECEMBAR</c:v>
                </c:pt>
              </c:strCache>
            </c:strRef>
          </c:cat>
          <c:val>
            <c:numRef>
              <c:f>'Profit po kanalima distribucije'!$D$12:$O$12</c:f>
              <c:numCache>
                <c:formatCode>_("$"* #,##0_);_("$"* \(#,##0\);_("$"* "-"??_);_(@_)</c:formatCode>
                <c:ptCount val="12"/>
                <c:pt idx="0">
                  <c:v>16000</c:v>
                </c:pt>
                <c:pt idx="1">
                  <c:v>31000</c:v>
                </c:pt>
                <c:pt idx="2">
                  <c:v>44000</c:v>
                </c:pt>
                <c:pt idx="3">
                  <c:v>26000</c:v>
                </c:pt>
                <c:pt idx="4">
                  <c:v>17000</c:v>
                </c:pt>
                <c:pt idx="5">
                  <c:v>11000</c:v>
                </c:pt>
                <c:pt idx="6">
                  <c:v>27000</c:v>
                </c:pt>
                <c:pt idx="7">
                  <c:v>19000</c:v>
                </c:pt>
                <c:pt idx="8">
                  <c:v>45000</c:v>
                </c:pt>
                <c:pt idx="9">
                  <c:v>22000</c:v>
                </c:pt>
                <c:pt idx="10">
                  <c:v>28000</c:v>
                </c:pt>
                <c:pt idx="11">
                  <c:v>17000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9E-475D-89B9-B7E1EC82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45152"/>
        <c:axId val="119347072"/>
      </c:lineChart>
      <c:catAx>
        <c:axId val="11934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9347072"/>
        <c:crosses val="autoZero"/>
        <c:auto val="1"/>
        <c:lblAlgn val="ctr"/>
        <c:lblOffset val="100"/>
        <c:noMultiLvlLbl val="0"/>
      </c:catAx>
      <c:valAx>
        <c:axId val="119347072"/>
        <c:scaling>
          <c:orientation val="minMax"/>
        </c:scaling>
        <c:delete val="1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crossAx val="11934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04901852057228"/>
          <c:y val="0.87117998548053843"/>
          <c:w val="0.42287420058408193"/>
          <c:h val="0.11704517198508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2</xdr:row>
      <xdr:rowOff>38100</xdr:rowOff>
    </xdr:from>
    <xdr:to>
      <xdr:col>15</xdr:col>
      <xdr:colOff>50800</xdr:colOff>
      <xdr:row>7</xdr:row>
      <xdr:rowOff>647700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CA7F10-8A15-40E0-A38E-F6AC7BA13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EA212-B865-4910-807A-AC31C0761F69}">
  <sheetPr>
    <tabColor theme="3" tint="0.39997558519241921"/>
    <pageSetUpPr fitToPage="1"/>
  </sheetPr>
  <dimension ref="A1:Y876"/>
  <sheetViews>
    <sheetView showGridLines="0" tabSelected="1" zoomScaleNormal="100" workbookViewId="0">
      <pane ySplit="1" topLeftCell="A2" activePane="bottomLeft" state="frozen"/>
      <selection pane="bottomLeft" activeCell="S15" sqref="S15"/>
    </sheetView>
  </sheetViews>
  <sheetFormatPr defaultColWidth="14.42578125" defaultRowHeight="15" customHeight="1" x14ac:dyDescent="0.25"/>
  <cols>
    <col min="1" max="1" width="3.28515625" customWidth="1"/>
    <col min="2" max="2" width="38.5703125" customWidth="1"/>
    <col min="3" max="3" width="15.85546875" customWidth="1"/>
    <col min="4" max="15" width="11.85546875" customWidth="1"/>
    <col min="16" max="16" width="2.28515625" customWidth="1"/>
    <col min="17" max="17" width="13.85546875" customWidth="1"/>
    <col min="18" max="18" width="3.28515625" customWidth="1"/>
    <col min="19" max="25" width="28.7109375" customWidth="1"/>
  </cols>
  <sheetData>
    <row r="1" spans="1:25" ht="33.75" customHeight="1" x14ac:dyDescent="0.25">
      <c r="J1" s="32"/>
    </row>
    <row r="2" spans="1:25" ht="45" customHeight="1" x14ac:dyDescent="0.25">
      <c r="B2" s="27" t="s">
        <v>27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5" ht="21.95" customHeight="1" x14ac:dyDescent="0.25">
      <c r="A3" s="1"/>
      <c r="B3" s="33" t="s">
        <v>16</v>
      </c>
      <c r="C3" s="33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2"/>
      <c r="S3" s="2"/>
      <c r="T3" s="2"/>
      <c r="U3" s="2"/>
      <c r="V3" s="2"/>
      <c r="W3" s="2"/>
      <c r="X3" s="2"/>
      <c r="Y3" s="2"/>
    </row>
    <row r="4" spans="1:25" ht="35.1" customHeight="1" thickBot="1" x14ac:dyDescent="0.3">
      <c r="A4" s="3"/>
      <c r="B4" s="34"/>
      <c r="C4" s="34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3"/>
      <c r="S4" s="3"/>
      <c r="T4" s="3"/>
      <c r="U4" s="3"/>
      <c r="V4" s="3"/>
      <c r="W4" s="3"/>
      <c r="X4" s="3"/>
      <c r="Y4" s="3"/>
    </row>
    <row r="5" spans="1:25" ht="15" customHeight="1" x14ac:dyDescent="0.25">
      <c r="A5" s="2"/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S5" s="2"/>
      <c r="T5" s="2"/>
      <c r="U5" s="2"/>
      <c r="V5" s="2"/>
      <c r="W5" s="2"/>
      <c r="X5" s="2"/>
      <c r="Y5" s="2"/>
    </row>
    <row r="6" spans="1:25" ht="21.95" customHeight="1" x14ac:dyDescent="0.25">
      <c r="A6" s="1"/>
      <c r="B6" s="33" t="s">
        <v>17</v>
      </c>
      <c r="C6" s="33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2"/>
      <c r="S6" s="2"/>
      <c r="T6" s="2"/>
      <c r="U6" s="2"/>
      <c r="V6" s="2"/>
      <c r="W6" s="2"/>
      <c r="X6" s="2"/>
      <c r="Y6" s="2"/>
    </row>
    <row r="7" spans="1:25" ht="35.1" customHeight="1" thickBot="1" x14ac:dyDescent="0.3">
      <c r="A7" s="3"/>
      <c r="B7" s="34">
        <v>2022</v>
      </c>
      <c r="C7" s="34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3"/>
      <c r="S7" s="3"/>
      <c r="T7" s="3"/>
      <c r="U7" s="3"/>
      <c r="V7" s="3"/>
      <c r="W7" s="3"/>
      <c r="X7" s="3"/>
      <c r="Y7" s="3"/>
    </row>
    <row r="8" spans="1:25" ht="15" customHeight="1" x14ac:dyDescent="0.25">
      <c r="A8" s="2"/>
      <c r="B8" s="18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S8" s="2"/>
      <c r="T8" s="2"/>
      <c r="U8" s="2"/>
      <c r="V8" s="2"/>
      <c r="W8" s="2"/>
      <c r="X8" s="2"/>
      <c r="Y8" s="2"/>
    </row>
    <row r="9" spans="1:25" ht="20.100000000000001" customHeight="1" x14ac:dyDescent="0.25">
      <c r="A9" s="3"/>
      <c r="B9" s="4"/>
      <c r="C9" s="15" t="s">
        <v>3</v>
      </c>
      <c r="D9" s="11" t="s">
        <v>4</v>
      </c>
      <c r="E9" s="11" t="s">
        <v>5</v>
      </c>
      <c r="F9" s="11" t="s">
        <v>6</v>
      </c>
      <c r="G9" s="11" t="s">
        <v>0</v>
      </c>
      <c r="H9" s="11" t="s">
        <v>7</v>
      </c>
      <c r="I9" s="11" t="s">
        <v>8</v>
      </c>
      <c r="J9" s="11" t="s">
        <v>9</v>
      </c>
      <c r="K9" s="11" t="s">
        <v>10</v>
      </c>
      <c r="L9" s="11" t="s">
        <v>11</v>
      </c>
      <c r="M9" s="11" t="s">
        <v>12</v>
      </c>
      <c r="N9" s="11" t="s">
        <v>1</v>
      </c>
      <c r="O9" s="11" t="s">
        <v>13</v>
      </c>
      <c r="P9" s="8"/>
      <c r="Q9" s="15" t="s">
        <v>2</v>
      </c>
      <c r="S9" s="3"/>
      <c r="T9" s="3"/>
      <c r="U9" s="3"/>
      <c r="V9" s="3"/>
      <c r="W9" s="3"/>
      <c r="X9" s="3"/>
      <c r="Y9" s="3"/>
    </row>
    <row r="10" spans="1:25" ht="20.100000000000001" customHeight="1" x14ac:dyDescent="0.25">
      <c r="A10" s="2"/>
      <c r="B10" s="14" t="s">
        <v>18</v>
      </c>
      <c r="C10" s="20"/>
      <c r="D10" s="28">
        <f>D16+D21+D26</f>
        <v>114000</v>
      </c>
      <c r="E10" s="28">
        <f t="shared" ref="E10:Q10" si="0">E16+E21+E26</f>
        <v>127000</v>
      </c>
      <c r="F10" s="28">
        <f t="shared" si="0"/>
        <v>150000</v>
      </c>
      <c r="G10" s="28">
        <f t="shared" si="0"/>
        <v>125000</v>
      </c>
      <c r="H10" s="28">
        <f t="shared" si="0"/>
        <v>119000</v>
      </c>
      <c r="I10" s="28">
        <f t="shared" si="0"/>
        <v>122000</v>
      </c>
      <c r="J10" s="28">
        <f t="shared" si="0"/>
        <v>120000</v>
      </c>
      <c r="K10" s="28">
        <f t="shared" si="0"/>
        <v>112000</v>
      </c>
      <c r="L10" s="28">
        <f t="shared" si="0"/>
        <v>149000</v>
      </c>
      <c r="M10" s="28">
        <f t="shared" si="0"/>
        <v>124000</v>
      </c>
      <c r="N10" s="28">
        <f t="shared" si="0"/>
        <v>133000</v>
      </c>
      <c r="O10" s="28">
        <f t="shared" si="0"/>
        <v>114000</v>
      </c>
      <c r="P10" s="28">
        <f t="shared" si="0"/>
        <v>0</v>
      </c>
      <c r="Q10" s="28">
        <f t="shared" si="0"/>
        <v>1509000</v>
      </c>
      <c r="S10" s="2"/>
      <c r="T10" s="2"/>
      <c r="U10" s="2"/>
      <c r="V10" s="2"/>
      <c r="W10" s="2"/>
    </row>
    <row r="11" spans="1:25" ht="20.100000000000001" customHeight="1" thickBot="1" x14ac:dyDescent="0.3">
      <c r="A11" s="2"/>
      <c r="B11" s="16" t="s">
        <v>14</v>
      </c>
      <c r="C11" s="19"/>
      <c r="D11" s="29">
        <f>D17+D22+D27</f>
        <v>98000</v>
      </c>
      <c r="E11" s="29">
        <f t="shared" ref="E11:Q11" si="1">E17+E22+E27</f>
        <v>96000</v>
      </c>
      <c r="F11" s="29">
        <f t="shared" si="1"/>
        <v>106000</v>
      </c>
      <c r="G11" s="29">
        <f t="shared" si="1"/>
        <v>99000</v>
      </c>
      <c r="H11" s="29">
        <f t="shared" si="1"/>
        <v>102000</v>
      </c>
      <c r="I11" s="29">
        <f t="shared" si="1"/>
        <v>111000</v>
      </c>
      <c r="J11" s="29">
        <f t="shared" si="1"/>
        <v>93000</v>
      </c>
      <c r="K11" s="29">
        <f t="shared" si="1"/>
        <v>93000</v>
      </c>
      <c r="L11" s="29">
        <f t="shared" si="1"/>
        <v>104000</v>
      </c>
      <c r="M11" s="29">
        <f t="shared" si="1"/>
        <v>102000</v>
      </c>
      <c r="N11" s="29">
        <f t="shared" si="1"/>
        <v>105000</v>
      </c>
      <c r="O11" s="29">
        <f t="shared" si="1"/>
        <v>97000</v>
      </c>
      <c r="P11" s="29">
        <f t="shared" si="1"/>
        <v>0</v>
      </c>
      <c r="Q11" s="29">
        <f t="shared" si="1"/>
        <v>1206000</v>
      </c>
      <c r="R11" s="2"/>
      <c r="S11" s="2"/>
      <c r="T11" s="2"/>
      <c r="U11" s="2"/>
      <c r="V11" s="2"/>
      <c r="W11" s="2"/>
      <c r="X11" s="2"/>
      <c r="Y11" s="2"/>
    </row>
    <row r="12" spans="1:25" ht="21.95" customHeight="1" thickTop="1" thickBot="1" x14ac:dyDescent="0.3">
      <c r="A12" s="2"/>
      <c r="B12" s="17" t="s">
        <v>15</v>
      </c>
      <c r="C12" s="21"/>
      <c r="D12" s="30">
        <f>D10-D11</f>
        <v>16000</v>
      </c>
      <c r="E12" s="30">
        <f t="shared" ref="E12:O12" si="2">E10-E11</f>
        <v>31000</v>
      </c>
      <c r="F12" s="30">
        <f t="shared" si="2"/>
        <v>44000</v>
      </c>
      <c r="G12" s="30">
        <f t="shared" si="2"/>
        <v>26000</v>
      </c>
      <c r="H12" s="30">
        <f t="shared" si="2"/>
        <v>17000</v>
      </c>
      <c r="I12" s="30">
        <f t="shared" si="2"/>
        <v>11000</v>
      </c>
      <c r="J12" s="30">
        <f t="shared" si="2"/>
        <v>27000</v>
      </c>
      <c r="K12" s="30">
        <f t="shared" si="2"/>
        <v>19000</v>
      </c>
      <c r="L12" s="30">
        <f t="shared" si="2"/>
        <v>45000</v>
      </c>
      <c r="M12" s="30">
        <f t="shared" si="2"/>
        <v>22000</v>
      </c>
      <c r="N12" s="30">
        <f t="shared" si="2"/>
        <v>28000</v>
      </c>
      <c r="O12" s="30">
        <f t="shared" si="2"/>
        <v>17000</v>
      </c>
      <c r="P12" s="9"/>
      <c r="Q12" s="30">
        <f>Q10-Q11</f>
        <v>303000</v>
      </c>
      <c r="S12" s="2"/>
      <c r="T12" s="2"/>
      <c r="U12" s="2"/>
      <c r="V12" s="2"/>
      <c r="W12" s="2"/>
    </row>
    <row r="13" spans="1:25" ht="20.100000000000001" customHeight="1" x14ac:dyDescent="0.25">
      <c r="A13" s="2"/>
      <c r="B13" s="2"/>
      <c r="C13" s="9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9"/>
      <c r="Q13" s="2"/>
      <c r="S13" s="2"/>
      <c r="T13" s="2"/>
      <c r="U13" s="2"/>
      <c r="V13" s="2"/>
      <c r="W13" s="2"/>
    </row>
    <row r="14" spans="1:25" s="26" customFormat="1" ht="20.100000000000001" customHeight="1" x14ac:dyDescent="0.25">
      <c r="A14" s="23"/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S14" s="23"/>
      <c r="T14" s="23"/>
      <c r="U14" s="23"/>
      <c r="V14" s="23"/>
      <c r="W14" s="23"/>
      <c r="X14" s="23"/>
      <c r="Y14" s="23"/>
    </row>
    <row r="15" spans="1:25" ht="20.100000000000001" customHeight="1" x14ac:dyDescent="0.25">
      <c r="A15" s="3"/>
      <c r="B15" s="12" t="s">
        <v>21</v>
      </c>
      <c r="C15" s="15" t="s">
        <v>3</v>
      </c>
      <c r="D15" s="11" t="s">
        <v>4</v>
      </c>
      <c r="E15" s="11" t="s">
        <v>5</v>
      </c>
      <c r="F15" s="11" t="s">
        <v>6</v>
      </c>
      <c r="G15" s="11" t="s">
        <v>0</v>
      </c>
      <c r="H15" s="11" t="s">
        <v>7</v>
      </c>
      <c r="I15" s="11" t="s">
        <v>8</v>
      </c>
      <c r="J15" s="11" t="s">
        <v>9</v>
      </c>
      <c r="K15" s="11" t="s">
        <v>10</v>
      </c>
      <c r="L15" s="11" t="s">
        <v>11</v>
      </c>
      <c r="M15" s="11" t="s">
        <v>12</v>
      </c>
      <c r="N15" s="11" t="s">
        <v>1</v>
      </c>
      <c r="O15" s="11" t="s">
        <v>13</v>
      </c>
      <c r="P15" s="8"/>
      <c r="Q15" s="11" t="s">
        <v>2</v>
      </c>
      <c r="S15" s="3"/>
      <c r="T15" s="3"/>
      <c r="U15" s="3"/>
      <c r="V15" s="3"/>
      <c r="W15" s="3"/>
      <c r="X15" s="3"/>
      <c r="Y15" s="3"/>
    </row>
    <row r="16" spans="1:25" ht="20.100000000000001" customHeight="1" x14ac:dyDescent="0.25">
      <c r="A16" s="2"/>
      <c r="B16" s="10" t="s">
        <v>22</v>
      </c>
      <c r="C16" s="22"/>
      <c r="D16" s="31">
        <v>60000</v>
      </c>
      <c r="E16" s="31">
        <v>80000</v>
      </c>
      <c r="F16" s="31">
        <v>90000</v>
      </c>
      <c r="G16" s="31">
        <v>70000</v>
      </c>
      <c r="H16" s="31">
        <v>70000</v>
      </c>
      <c r="I16" s="31">
        <v>50000</v>
      </c>
      <c r="J16" s="31">
        <v>75000</v>
      </c>
      <c r="K16" s="31">
        <v>65000</v>
      </c>
      <c r="L16" s="31">
        <v>70000</v>
      </c>
      <c r="M16" s="31">
        <v>80000</v>
      </c>
      <c r="N16" s="31">
        <v>90000</v>
      </c>
      <c r="O16" s="31">
        <v>65000</v>
      </c>
      <c r="P16" s="9"/>
      <c r="Q16" s="31">
        <f>SUM(D16:O16)</f>
        <v>865000</v>
      </c>
      <c r="S16" s="2"/>
      <c r="T16" s="2"/>
      <c r="U16" s="2"/>
      <c r="V16" s="2"/>
      <c r="W16" s="2"/>
    </row>
    <row r="17" spans="1:25" ht="20.100000000000001" customHeight="1" x14ac:dyDescent="0.25">
      <c r="A17" s="2"/>
      <c r="B17" s="10" t="s">
        <v>23</v>
      </c>
      <c r="C17" s="22"/>
      <c r="D17" s="31">
        <v>65000</v>
      </c>
      <c r="E17" s="31">
        <v>60000</v>
      </c>
      <c r="F17" s="31">
        <v>70000</v>
      </c>
      <c r="G17" s="31">
        <v>65000</v>
      </c>
      <c r="H17" s="31">
        <v>65000</v>
      </c>
      <c r="I17" s="31">
        <v>70000</v>
      </c>
      <c r="J17" s="31">
        <v>60000</v>
      </c>
      <c r="K17" s="31">
        <v>60000</v>
      </c>
      <c r="L17" s="31">
        <v>65000</v>
      </c>
      <c r="M17" s="31">
        <v>70000</v>
      </c>
      <c r="N17" s="31">
        <v>70000</v>
      </c>
      <c r="O17" s="31">
        <v>60000</v>
      </c>
      <c r="P17" s="9"/>
      <c r="Q17" s="31">
        <f t="shared" ref="Q17" si="3">SUM(D17:O17)</f>
        <v>780000</v>
      </c>
      <c r="S17" s="2"/>
      <c r="T17" s="2"/>
      <c r="U17" s="2"/>
      <c r="V17" s="2"/>
      <c r="W17" s="2"/>
    </row>
    <row r="18" spans="1:25" ht="20.100000000000001" customHeight="1" x14ac:dyDescent="0.25">
      <c r="A18" s="2"/>
      <c r="B18" s="13" t="s">
        <v>24</v>
      </c>
      <c r="C18" s="20"/>
      <c r="D18" s="28">
        <f>D16-D17</f>
        <v>-5000</v>
      </c>
      <c r="E18" s="28">
        <f t="shared" ref="E18:Q18" si="4">E16-E17</f>
        <v>20000</v>
      </c>
      <c r="F18" s="28">
        <f t="shared" si="4"/>
        <v>20000</v>
      </c>
      <c r="G18" s="28">
        <f t="shared" si="4"/>
        <v>5000</v>
      </c>
      <c r="H18" s="28">
        <f t="shared" si="4"/>
        <v>5000</v>
      </c>
      <c r="I18" s="28">
        <f t="shared" si="4"/>
        <v>-20000</v>
      </c>
      <c r="J18" s="28">
        <f t="shared" si="4"/>
        <v>15000</v>
      </c>
      <c r="K18" s="28">
        <f t="shared" si="4"/>
        <v>5000</v>
      </c>
      <c r="L18" s="28">
        <f t="shared" si="4"/>
        <v>5000</v>
      </c>
      <c r="M18" s="28">
        <f t="shared" si="4"/>
        <v>10000</v>
      </c>
      <c r="N18" s="28">
        <f t="shared" si="4"/>
        <v>20000</v>
      </c>
      <c r="O18" s="28">
        <f t="shared" si="4"/>
        <v>5000</v>
      </c>
      <c r="P18" s="9"/>
      <c r="Q18" s="28">
        <f t="shared" si="4"/>
        <v>85000</v>
      </c>
      <c r="S18" s="2"/>
      <c r="T18" s="2"/>
      <c r="U18" s="2"/>
      <c r="V18" s="2"/>
      <c r="W18" s="2"/>
    </row>
    <row r="19" spans="1:25" ht="20.100000000000001" customHeight="1" x14ac:dyDescent="0.25">
      <c r="A19" s="2"/>
      <c r="B19" s="2"/>
      <c r="C19" s="9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9"/>
      <c r="Q19" s="2"/>
      <c r="S19" s="2"/>
      <c r="T19" s="2"/>
      <c r="U19" s="2"/>
      <c r="V19" s="2"/>
      <c r="W19" s="2"/>
    </row>
    <row r="20" spans="1:25" ht="20.100000000000001" customHeight="1" x14ac:dyDescent="0.25">
      <c r="A20" s="2"/>
      <c r="B20" s="12" t="s">
        <v>19</v>
      </c>
      <c r="C20" s="15" t="s">
        <v>3</v>
      </c>
      <c r="D20" s="11" t="s">
        <v>4</v>
      </c>
      <c r="E20" s="11" t="s">
        <v>5</v>
      </c>
      <c r="F20" s="11" t="s">
        <v>6</v>
      </c>
      <c r="G20" s="11" t="s">
        <v>0</v>
      </c>
      <c r="H20" s="11" t="s">
        <v>7</v>
      </c>
      <c r="I20" s="11" t="s">
        <v>8</v>
      </c>
      <c r="J20" s="11" t="s">
        <v>9</v>
      </c>
      <c r="K20" s="11" t="s">
        <v>10</v>
      </c>
      <c r="L20" s="11" t="s">
        <v>11</v>
      </c>
      <c r="M20" s="11" t="s">
        <v>12</v>
      </c>
      <c r="N20" s="11" t="s">
        <v>1</v>
      </c>
      <c r="O20" s="11" t="s">
        <v>13</v>
      </c>
      <c r="P20" s="8"/>
      <c r="Q20" s="11" t="s">
        <v>2</v>
      </c>
      <c r="S20" s="2"/>
      <c r="T20" s="2"/>
      <c r="U20" s="2"/>
      <c r="V20" s="2"/>
      <c r="W20" s="2"/>
    </row>
    <row r="21" spans="1:25" ht="15" customHeight="1" x14ac:dyDescent="0.25">
      <c r="A21" s="2"/>
      <c r="B21" s="10" t="s">
        <v>22</v>
      </c>
      <c r="C21" s="22"/>
      <c r="D21" s="31">
        <v>30000</v>
      </c>
      <c r="E21" s="31">
        <v>29000</v>
      </c>
      <c r="F21" s="31">
        <v>41000</v>
      </c>
      <c r="G21" s="31">
        <v>28000</v>
      </c>
      <c r="H21" s="31">
        <v>33000</v>
      </c>
      <c r="I21" s="31">
        <v>60000</v>
      </c>
      <c r="J21" s="31">
        <v>24000</v>
      </c>
      <c r="K21" s="31">
        <v>23000</v>
      </c>
      <c r="L21" s="31">
        <v>56000</v>
      </c>
      <c r="M21" s="31">
        <v>19000</v>
      </c>
      <c r="N21" s="31">
        <v>24000</v>
      </c>
      <c r="O21" s="31">
        <v>32000</v>
      </c>
      <c r="P21" s="9"/>
      <c r="Q21" s="31">
        <f>SUM(D21:O21)</f>
        <v>399000</v>
      </c>
      <c r="R21" s="2"/>
      <c r="S21" s="2"/>
      <c r="T21" s="2"/>
      <c r="U21" s="2"/>
      <c r="V21" s="2"/>
      <c r="W21" s="2"/>
      <c r="X21" s="2"/>
      <c r="Y21" s="2"/>
    </row>
    <row r="22" spans="1:25" ht="15" customHeight="1" x14ac:dyDescent="0.25">
      <c r="A22" s="2"/>
      <c r="B22" s="10" t="s">
        <v>23</v>
      </c>
      <c r="C22" s="22"/>
      <c r="D22" s="31">
        <v>21000</v>
      </c>
      <c r="E22" s="31">
        <v>21000</v>
      </c>
      <c r="F22" s="31">
        <v>21000</v>
      </c>
      <c r="G22" s="31">
        <v>19000</v>
      </c>
      <c r="H22" s="31">
        <v>22000</v>
      </c>
      <c r="I22" s="31">
        <v>26000</v>
      </c>
      <c r="J22" s="31">
        <v>18000</v>
      </c>
      <c r="K22" s="31">
        <v>18000</v>
      </c>
      <c r="L22" s="31">
        <v>24000</v>
      </c>
      <c r="M22" s="31">
        <v>17000</v>
      </c>
      <c r="N22" s="31">
        <v>20000</v>
      </c>
      <c r="O22" s="31">
        <v>22000</v>
      </c>
      <c r="P22" s="9"/>
      <c r="Q22" s="31">
        <f t="shared" ref="Q22" si="5">SUM(D22:O22)</f>
        <v>249000</v>
      </c>
      <c r="R22" s="2"/>
      <c r="S22" s="2"/>
      <c r="T22" s="2"/>
      <c r="U22" s="2"/>
      <c r="V22" s="2"/>
      <c r="W22" s="2"/>
      <c r="X22" s="2"/>
      <c r="Y22" s="2"/>
    </row>
    <row r="23" spans="1:25" ht="15" customHeight="1" x14ac:dyDescent="0.25">
      <c r="A23" s="2"/>
      <c r="B23" s="13" t="s">
        <v>25</v>
      </c>
      <c r="C23" s="20"/>
      <c r="D23" s="28">
        <f>D21-D22</f>
        <v>9000</v>
      </c>
      <c r="E23" s="28">
        <f t="shared" ref="E23" si="6">E21-E22</f>
        <v>8000</v>
      </c>
      <c r="F23" s="28">
        <f t="shared" ref="F23" si="7">F21-F22</f>
        <v>20000</v>
      </c>
      <c r="G23" s="28">
        <f t="shared" ref="G23" si="8">G21-G22</f>
        <v>9000</v>
      </c>
      <c r="H23" s="28">
        <f t="shared" ref="H23" si="9">H21-H22</f>
        <v>11000</v>
      </c>
      <c r="I23" s="28">
        <f t="shared" ref="I23" si="10">I21-I22</f>
        <v>34000</v>
      </c>
      <c r="J23" s="28">
        <f t="shared" ref="J23" si="11">J21-J22</f>
        <v>6000</v>
      </c>
      <c r="K23" s="28">
        <f t="shared" ref="K23" si="12">K21-K22</f>
        <v>5000</v>
      </c>
      <c r="L23" s="28">
        <f t="shared" ref="L23" si="13">L21-L22</f>
        <v>32000</v>
      </c>
      <c r="M23" s="28">
        <f t="shared" ref="M23" si="14">M21-M22</f>
        <v>2000</v>
      </c>
      <c r="N23" s="28">
        <f t="shared" ref="N23" si="15">N21-N22</f>
        <v>4000</v>
      </c>
      <c r="O23" s="28">
        <f t="shared" ref="O23" si="16">O21-O22</f>
        <v>10000</v>
      </c>
      <c r="P23" s="9"/>
      <c r="Q23" s="28">
        <f t="shared" ref="Q23" si="17">Q21-Q22</f>
        <v>150000</v>
      </c>
      <c r="R23" s="2"/>
      <c r="S23" s="2"/>
      <c r="T23" s="2"/>
      <c r="U23" s="2"/>
      <c r="V23" s="2"/>
      <c r="W23" s="2"/>
      <c r="X23" s="2"/>
      <c r="Y23" s="2"/>
    </row>
    <row r="24" spans="1:25" ht="1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" customHeight="1" x14ac:dyDescent="0.25">
      <c r="A25" s="2"/>
      <c r="B25" s="12" t="s">
        <v>20</v>
      </c>
      <c r="C25" s="15" t="s">
        <v>3</v>
      </c>
      <c r="D25" s="11" t="s">
        <v>4</v>
      </c>
      <c r="E25" s="11" t="s">
        <v>5</v>
      </c>
      <c r="F25" s="11" t="s">
        <v>6</v>
      </c>
      <c r="G25" s="11" t="s">
        <v>0</v>
      </c>
      <c r="H25" s="11" t="s">
        <v>7</v>
      </c>
      <c r="I25" s="11" t="s">
        <v>8</v>
      </c>
      <c r="J25" s="11" t="s">
        <v>9</v>
      </c>
      <c r="K25" s="11" t="s">
        <v>10</v>
      </c>
      <c r="L25" s="11" t="s">
        <v>11</v>
      </c>
      <c r="M25" s="11" t="s">
        <v>12</v>
      </c>
      <c r="N25" s="11" t="s">
        <v>1</v>
      </c>
      <c r="O25" s="11" t="s">
        <v>13</v>
      </c>
      <c r="P25" s="8"/>
      <c r="Q25" s="11" t="s">
        <v>2</v>
      </c>
      <c r="R25" s="2"/>
      <c r="S25" s="2"/>
      <c r="T25" s="2"/>
      <c r="U25" s="2"/>
      <c r="V25" s="2"/>
      <c r="W25" s="2"/>
      <c r="X25" s="2"/>
      <c r="Y25" s="2"/>
    </row>
    <row r="26" spans="1:25" ht="15" customHeight="1" x14ac:dyDescent="0.25">
      <c r="A26" s="2"/>
      <c r="B26" s="10" t="s">
        <v>22</v>
      </c>
      <c r="C26" s="22"/>
      <c r="D26" s="31">
        <v>24000</v>
      </c>
      <c r="E26" s="31">
        <v>18000</v>
      </c>
      <c r="F26" s="31">
        <v>19000</v>
      </c>
      <c r="G26" s="31">
        <v>27000</v>
      </c>
      <c r="H26" s="31">
        <v>16000</v>
      </c>
      <c r="I26" s="31">
        <v>12000</v>
      </c>
      <c r="J26" s="31">
        <v>21000</v>
      </c>
      <c r="K26" s="31">
        <v>24000</v>
      </c>
      <c r="L26" s="31">
        <v>23000</v>
      </c>
      <c r="M26" s="31">
        <v>25000</v>
      </c>
      <c r="N26" s="31">
        <v>19000</v>
      </c>
      <c r="O26" s="31">
        <v>17000</v>
      </c>
      <c r="P26" s="9"/>
      <c r="Q26" s="31">
        <f>SUM(D26:O26)</f>
        <v>245000</v>
      </c>
      <c r="R26" s="2"/>
      <c r="S26" s="2"/>
      <c r="T26" s="2"/>
      <c r="U26" s="2"/>
      <c r="V26" s="2"/>
      <c r="W26" s="2"/>
      <c r="X26" s="2"/>
      <c r="Y26" s="2"/>
    </row>
    <row r="27" spans="1:25" ht="15" customHeight="1" x14ac:dyDescent="0.25">
      <c r="A27" s="2"/>
      <c r="B27" s="10" t="s">
        <v>23</v>
      </c>
      <c r="C27" s="22"/>
      <c r="D27" s="31">
        <v>12000</v>
      </c>
      <c r="E27" s="31">
        <v>15000</v>
      </c>
      <c r="F27" s="31">
        <v>15000</v>
      </c>
      <c r="G27" s="31">
        <v>15000</v>
      </c>
      <c r="H27" s="31">
        <v>15000</v>
      </c>
      <c r="I27" s="31">
        <v>15000</v>
      </c>
      <c r="J27" s="31">
        <v>15000</v>
      </c>
      <c r="K27" s="31">
        <v>15000</v>
      </c>
      <c r="L27" s="31">
        <v>15000</v>
      </c>
      <c r="M27" s="31">
        <v>15000</v>
      </c>
      <c r="N27" s="31">
        <v>15000</v>
      </c>
      <c r="O27" s="31">
        <v>15000</v>
      </c>
      <c r="P27" s="9"/>
      <c r="Q27" s="31">
        <f t="shared" ref="Q27" si="18">SUM(D27:O27)</f>
        <v>177000</v>
      </c>
      <c r="R27" s="2"/>
      <c r="S27" s="2"/>
      <c r="T27" s="2"/>
      <c r="U27" s="2"/>
      <c r="V27" s="2"/>
      <c r="W27" s="2"/>
      <c r="X27" s="2"/>
      <c r="Y27" s="2"/>
    </row>
    <row r="28" spans="1:25" ht="15" customHeight="1" x14ac:dyDescent="0.25">
      <c r="A28" s="2"/>
      <c r="B28" s="13" t="s">
        <v>26</v>
      </c>
      <c r="C28" s="20"/>
      <c r="D28" s="28">
        <f>D26-D27</f>
        <v>12000</v>
      </c>
      <c r="E28" s="28">
        <f t="shared" ref="E28" si="19">E26-E27</f>
        <v>3000</v>
      </c>
      <c r="F28" s="28">
        <f t="shared" ref="F28" si="20">F26-F27</f>
        <v>4000</v>
      </c>
      <c r="G28" s="28">
        <f t="shared" ref="G28" si="21">G26-G27</f>
        <v>12000</v>
      </c>
      <c r="H28" s="28">
        <f t="shared" ref="H28" si="22">H26-H27</f>
        <v>1000</v>
      </c>
      <c r="I28" s="28">
        <f t="shared" ref="I28" si="23">I26-I27</f>
        <v>-3000</v>
      </c>
      <c r="J28" s="28">
        <f t="shared" ref="J28" si="24">J26-J27</f>
        <v>6000</v>
      </c>
      <c r="K28" s="28">
        <f t="shared" ref="K28" si="25">K26-K27</f>
        <v>9000</v>
      </c>
      <c r="L28" s="28">
        <f t="shared" ref="L28" si="26">L26-L27</f>
        <v>8000</v>
      </c>
      <c r="M28" s="28">
        <f t="shared" ref="M28" si="27">M26-M27</f>
        <v>10000</v>
      </c>
      <c r="N28" s="28">
        <f t="shared" ref="N28" si="28">N26-N27</f>
        <v>4000</v>
      </c>
      <c r="O28" s="28">
        <f t="shared" ref="O28" si="29">O26-O27</f>
        <v>2000</v>
      </c>
      <c r="P28" s="9"/>
      <c r="Q28" s="28">
        <f t="shared" ref="Q28" si="30">Q26-Q27</f>
        <v>68000</v>
      </c>
      <c r="R28" s="2"/>
      <c r="S28" s="2"/>
      <c r="T28" s="2"/>
      <c r="U28" s="2"/>
      <c r="V28" s="2"/>
      <c r="W28" s="2"/>
      <c r="X28" s="2"/>
      <c r="Y28" s="2"/>
    </row>
    <row r="29" spans="1:25" ht="1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S830" s="2"/>
      <c r="T830" s="2"/>
      <c r="U830" s="2"/>
      <c r="V830" s="2"/>
      <c r="W830" s="2"/>
      <c r="X830" s="2"/>
      <c r="Y830" s="2"/>
    </row>
    <row r="831" spans="1:25" ht="1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S831" s="2"/>
      <c r="T831" s="2"/>
      <c r="U831" s="2"/>
      <c r="V831" s="2"/>
      <c r="W831" s="2"/>
      <c r="X831" s="2"/>
      <c r="Y831" s="2"/>
    </row>
    <row r="832" spans="1:25" ht="1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S832" s="2"/>
      <c r="T832" s="2"/>
      <c r="U832" s="2"/>
      <c r="V832" s="2"/>
      <c r="W832" s="2"/>
      <c r="X832" s="2"/>
      <c r="Y832" s="2"/>
    </row>
    <row r="833" spans="1:25" ht="1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S833" s="2"/>
      <c r="T833" s="2"/>
      <c r="U833" s="2"/>
      <c r="V833" s="2"/>
      <c r="W833" s="2"/>
      <c r="X833" s="2"/>
      <c r="Y833" s="2"/>
    </row>
    <row r="834" spans="1:25" ht="1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S834" s="2"/>
      <c r="T834" s="2"/>
      <c r="U834" s="2"/>
      <c r="V834" s="2"/>
      <c r="W834" s="2"/>
      <c r="X834" s="2"/>
      <c r="Y834" s="2"/>
    </row>
    <row r="835" spans="1:25" ht="1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S835" s="2"/>
      <c r="T835" s="2"/>
      <c r="U835" s="2"/>
      <c r="V835" s="2"/>
      <c r="W835" s="2"/>
      <c r="X835" s="2"/>
      <c r="Y835" s="2"/>
    </row>
    <row r="836" spans="1:25" ht="1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S836" s="2"/>
      <c r="T836" s="2"/>
      <c r="U836" s="2"/>
      <c r="V836" s="2"/>
      <c r="W836" s="2"/>
      <c r="X836" s="2"/>
      <c r="Y836" s="2"/>
    </row>
    <row r="837" spans="1:25" ht="1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S837" s="2"/>
      <c r="T837" s="2"/>
      <c r="U837" s="2"/>
      <c r="V837" s="2"/>
      <c r="W837" s="2"/>
      <c r="X837" s="2"/>
      <c r="Y837" s="2"/>
    </row>
    <row r="838" spans="1:25" ht="1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S838" s="2"/>
      <c r="T838" s="2"/>
      <c r="U838" s="2"/>
      <c r="V838" s="2"/>
      <c r="W838" s="2"/>
      <c r="X838" s="2"/>
      <c r="Y838" s="2"/>
    </row>
    <row r="839" spans="1:25" ht="1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S839" s="2"/>
      <c r="T839" s="2"/>
      <c r="U839" s="2"/>
      <c r="V839" s="2"/>
      <c r="W839" s="2"/>
      <c r="X839" s="2"/>
      <c r="Y839" s="2"/>
    </row>
    <row r="840" spans="1:25" ht="1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S840" s="2"/>
      <c r="T840" s="2"/>
      <c r="U840" s="2"/>
      <c r="V840" s="2"/>
      <c r="W840" s="2"/>
      <c r="X840" s="2"/>
      <c r="Y840" s="2"/>
    </row>
    <row r="841" spans="1:25" ht="1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S841" s="2"/>
      <c r="T841" s="2"/>
      <c r="U841" s="2"/>
      <c r="V841" s="2"/>
      <c r="W841" s="2"/>
      <c r="X841" s="2"/>
      <c r="Y841" s="2"/>
    </row>
    <row r="842" spans="1:25" ht="1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S842" s="2"/>
      <c r="T842" s="2"/>
      <c r="U842" s="2"/>
      <c r="V842" s="2"/>
      <c r="W842" s="2"/>
      <c r="X842" s="2"/>
      <c r="Y842" s="2"/>
    </row>
    <row r="843" spans="1:25" ht="1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S843" s="2"/>
      <c r="T843" s="2"/>
      <c r="U843" s="2"/>
      <c r="V843" s="2"/>
      <c r="W843" s="2"/>
      <c r="X843" s="2"/>
      <c r="Y843" s="2"/>
    </row>
    <row r="844" spans="1:25" ht="1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S844" s="2"/>
      <c r="T844" s="2"/>
      <c r="U844" s="2"/>
      <c r="V844" s="2"/>
      <c r="W844" s="2"/>
      <c r="X844" s="2"/>
      <c r="Y844" s="2"/>
    </row>
    <row r="845" spans="1:25" ht="1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S845" s="2"/>
      <c r="T845" s="2"/>
      <c r="U845" s="2"/>
      <c r="V845" s="2"/>
      <c r="W845" s="2"/>
      <c r="X845" s="2"/>
      <c r="Y845" s="2"/>
    </row>
    <row r="846" spans="1:25" ht="1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S846" s="2"/>
      <c r="T846" s="2"/>
      <c r="U846" s="2"/>
      <c r="V846" s="2"/>
      <c r="W846" s="2"/>
      <c r="X846" s="2"/>
      <c r="Y846" s="2"/>
    </row>
    <row r="847" spans="1:25" ht="1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S847" s="2"/>
      <c r="T847" s="2"/>
      <c r="U847" s="2"/>
      <c r="V847" s="2"/>
      <c r="W847" s="2"/>
      <c r="X847" s="2"/>
      <c r="Y847" s="2"/>
    </row>
    <row r="848" spans="1:25" ht="1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S848" s="2"/>
      <c r="T848" s="2"/>
      <c r="U848" s="2"/>
      <c r="V848" s="2"/>
      <c r="W848" s="2"/>
      <c r="X848" s="2"/>
      <c r="Y848" s="2"/>
    </row>
    <row r="849" spans="1:25" ht="1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S849" s="2"/>
      <c r="T849" s="2"/>
      <c r="U849" s="2"/>
      <c r="V849" s="2"/>
      <c r="W849" s="2"/>
      <c r="X849" s="2"/>
      <c r="Y849" s="2"/>
    </row>
    <row r="850" spans="1:25" ht="1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S850" s="2"/>
      <c r="T850" s="2"/>
      <c r="U850" s="2"/>
      <c r="V850" s="2"/>
      <c r="W850" s="2"/>
      <c r="X850" s="2"/>
      <c r="Y850" s="2"/>
    </row>
    <row r="851" spans="1:25" ht="1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S851" s="2"/>
      <c r="T851" s="2"/>
      <c r="U851" s="2"/>
      <c r="V851" s="2"/>
      <c r="W851" s="2"/>
      <c r="X851" s="2"/>
      <c r="Y851" s="2"/>
    </row>
    <row r="852" spans="1:25" ht="1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S852" s="2"/>
      <c r="T852" s="2"/>
      <c r="U852" s="2"/>
      <c r="V852" s="2"/>
      <c r="W852" s="2"/>
      <c r="X852" s="2"/>
      <c r="Y852" s="2"/>
    </row>
    <row r="853" spans="1:25" ht="1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S853" s="2"/>
      <c r="T853" s="2"/>
      <c r="U853" s="2"/>
      <c r="V853" s="2"/>
      <c r="W853" s="2"/>
      <c r="X853" s="2"/>
      <c r="Y853" s="2"/>
    </row>
    <row r="854" spans="1:25" ht="1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S854" s="2"/>
      <c r="T854" s="2"/>
      <c r="U854" s="2"/>
      <c r="V854" s="2"/>
      <c r="W854" s="2"/>
      <c r="X854" s="2"/>
      <c r="Y854" s="2"/>
    </row>
    <row r="855" spans="1:25" ht="15" customHeight="1" x14ac:dyDescent="0.25">
      <c r="B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Q855" s="2"/>
    </row>
    <row r="856" spans="1:25" ht="15" customHeight="1" x14ac:dyDescent="0.25">
      <c r="B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Q856" s="2"/>
    </row>
    <row r="857" spans="1:25" ht="15" customHeight="1" x14ac:dyDescent="0.25">
      <c r="B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Q857" s="2"/>
    </row>
    <row r="858" spans="1:25" ht="15" customHeight="1" x14ac:dyDescent="0.25">
      <c r="B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Q858" s="2"/>
    </row>
    <row r="859" spans="1:25" ht="15" customHeight="1" x14ac:dyDescent="0.25">
      <c r="B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Q859" s="2"/>
    </row>
    <row r="860" spans="1:25" ht="15" customHeight="1" x14ac:dyDescent="0.25">
      <c r="B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Q860" s="2"/>
    </row>
    <row r="861" spans="1:25" ht="15" customHeight="1" x14ac:dyDescent="0.25">
      <c r="B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Q861" s="2"/>
    </row>
    <row r="862" spans="1:25" ht="15" customHeight="1" x14ac:dyDescent="0.25">
      <c r="B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Q862" s="2"/>
    </row>
    <row r="863" spans="1:25" ht="15" customHeight="1" x14ac:dyDescent="0.25">
      <c r="B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Q863" s="2"/>
    </row>
    <row r="864" spans="1:25" ht="15" customHeight="1" x14ac:dyDescent="0.25">
      <c r="B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Q864" s="2"/>
    </row>
    <row r="865" spans="2:17" ht="15" customHeight="1" x14ac:dyDescent="0.25">
      <c r="B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Q865" s="2"/>
    </row>
    <row r="866" spans="2:17" ht="15" customHeight="1" x14ac:dyDescent="0.25">
      <c r="B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Q866" s="2"/>
    </row>
    <row r="867" spans="2:17" ht="15" customHeight="1" x14ac:dyDescent="0.25">
      <c r="B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Q867" s="2"/>
    </row>
    <row r="868" spans="2:17" ht="15" customHeight="1" x14ac:dyDescent="0.25">
      <c r="B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Q868" s="2"/>
    </row>
    <row r="869" spans="2:17" ht="15" customHeight="1" x14ac:dyDescent="0.25">
      <c r="B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Q869" s="2"/>
    </row>
    <row r="870" spans="2:17" ht="15" customHeight="1" x14ac:dyDescent="0.25">
      <c r="B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Q870" s="2"/>
    </row>
    <row r="871" spans="2:17" ht="15" customHeight="1" x14ac:dyDescent="0.25">
      <c r="B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Q871" s="2"/>
    </row>
    <row r="872" spans="2:17" ht="15" customHeight="1" x14ac:dyDescent="0.25">
      <c r="B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Q872" s="2"/>
    </row>
    <row r="873" spans="2:17" ht="15" customHeight="1" x14ac:dyDescent="0.25">
      <c r="B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Q873" s="2"/>
    </row>
    <row r="874" spans="2:17" ht="15" customHeight="1" x14ac:dyDescent="0.25">
      <c r="B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Q874" s="2"/>
    </row>
    <row r="875" spans="2:17" ht="15" customHeight="1" x14ac:dyDescent="0.25">
      <c r="B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Q875" s="2"/>
    </row>
    <row r="876" spans="2:17" ht="15" customHeight="1" x14ac:dyDescent="0.25">
      <c r="B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Q876" s="2"/>
    </row>
  </sheetData>
  <mergeCells count="4">
    <mergeCell ref="B3:C3"/>
    <mergeCell ref="B4:C4"/>
    <mergeCell ref="B6:C6"/>
    <mergeCell ref="B7:C7"/>
  </mergeCells>
  <conditionalFormatting sqref="D12:O12 D21:O23 Q21:Q23 D26:O28 Q26:Q28 D16:O18 Q16:Q18 D10:Q11">
    <cfRule type="cellIs" dxfId="1" priority="5" operator="lessThan">
      <formula>0</formula>
    </cfRule>
  </conditionalFormatting>
  <conditionalFormatting sqref="Q12">
    <cfRule type="cellIs" dxfId="0" priority="2" operator="lessThan">
      <formula>0</formula>
    </cfRule>
  </conditionalFormatting>
  <pageMargins left="0.3" right="0.3" top="0.3" bottom="0.3" header="0" footer="0"/>
  <pageSetup scale="59" fitToHeight="0" orientation="landscape" horizontalDpi="4294967292" verticalDpi="4294967292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xr2:uid="{AFD5DE74-6E27-42C3-B2EC-8B6D72DEA231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'Profit po kanalima distribucije'!D10:O10</xm:f>
              <xm:sqref>C10</xm:sqref>
            </x14:sparkline>
            <x14:sparkline>
              <xm:f>'Profit po kanalima distribucije'!D11:O11</xm:f>
              <xm:sqref>C11</xm:sqref>
            </x14:sparkline>
            <x14:sparkline>
              <xm:f>'Profit po kanalima distribucije'!D12:O12</xm:f>
              <xm:sqref>C12</xm:sqref>
            </x14:sparkline>
          </x14:sparklines>
        </x14:sparklineGroup>
        <x14:sparklineGroup displayEmptyCellsAs="gap" markers="1" xr2:uid="{480207BF-549B-4A9D-8F7B-20BAC495F424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'Profit po kanalima distribucije'!D16:O16</xm:f>
              <xm:sqref>C16</xm:sqref>
            </x14:sparkline>
            <x14:sparkline>
              <xm:f>'Profit po kanalima distribucije'!D17:O17</xm:f>
              <xm:sqref>C17</xm:sqref>
            </x14:sparkline>
            <x14:sparkline>
              <xm:f>'Profit po kanalima distribucije'!D18:O18</xm:f>
              <xm:sqref>C18</xm:sqref>
            </x14:sparkline>
          </x14:sparklines>
        </x14:sparklineGroup>
        <x14:sparklineGroup displayEmptyCellsAs="gap" markers="1" xr2:uid="{976F52D3-A9DA-44B0-9A86-F3E8E5D06FFD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'Profit po kanalima distribucije'!D26:O26</xm:f>
              <xm:sqref>C26</xm:sqref>
            </x14:sparkline>
            <x14:sparkline>
              <xm:f>'Profit po kanalima distribucije'!D27:O27</xm:f>
              <xm:sqref>C27</xm:sqref>
            </x14:sparkline>
            <x14:sparkline>
              <xm:f>'Profit po kanalima distribucije'!D28:O28</xm:f>
              <xm:sqref>C28</xm:sqref>
            </x14:sparkline>
          </x14:sparklines>
        </x14:sparklineGroup>
        <x14:sparklineGroup displayEmptyCellsAs="gap" markers="1" xr2:uid="{8652E827-5FBB-4617-8505-FBAC5F0F57FF}">
          <x14:colorSeries rgb="FF00B050"/>
          <x14:colorNegative rgb="FFD00000"/>
          <x14:colorAxis rgb="FF000000"/>
          <x14:colorMarkers rgb="FF92D050"/>
          <x14:colorFirst rgb="FFD00000"/>
          <x14:colorLast rgb="FFD00000"/>
          <x14:colorHigh rgb="FFD00000"/>
          <x14:colorLow rgb="FFD00000"/>
          <x14:sparklines>
            <x14:sparkline>
              <xm:f>'Profit po kanalima distribucije'!D21:O21</xm:f>
              <xm:sqref>C21</xm:sqref>
            </x14:sparkline>
            <x14:sparkline>
              <xm:f>'Profit po kanalima distribucije'!D22:O22</xm:f>
              <xm:sqref>C22</xm:sqref>
            </x14:sparkline>
            <x14:sparkline>
              <xm:f>'Profit po kanalima distribucije'!D23:O23</xm:f>
              <xm:sqref>C23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opsezi</vt:lpstr>
      </vt:variant>
      <vt:variant>
        <vt:i4>1</vt:i4>
      </vt:variant>
    </vt:vector>
  </HeadingPairs>
  <TitlesOfParts>
    <vt:vector size="2" baseType="lpstr">
      <vt:lpstr>Profit po kanalima distribucije</vt:lpstr>
      <vt:lpstr>'Profit po kanalima distribucije'!Oblast_štampanja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Vladimir.Miletic</cp:lastModifiedBy>
  <dcterms:created xsi:type="dcterms:W3CDTF">2018-03-14T02:28:42Z</dcterms:created>
  <dcterms:modified xsi:type="dcterms:W3CDTF">2023-06-21T08:41:07Z</dcterms:modified>
</cp:coreProperties>
</file>