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KONOMIJA  USPEHA\Documents\Krojačeva škola\Analiza izveštaja\"/>
    </mc:Choice>
  </mc:AlternateContent>
  <xr:revisionPtr revIDLastSave="0" documentId="13_ncr:1_{CEDC7DC3-F4AB-4C99-82EB-68281CD1F5C1}" xr6:coauthVersionLast="47" xr6:coauthVersionMax="47" xr10:uidLastSave="{00000000-0000-0000-0000-000000000000}"/>
  <bookViews>
    <workbookView xWindow="-120" yWindow="-120" windowWidth="24240" windowHeight="13140" tabRatio="500" activeTab="1" xr2:uid="{00000000-000D-0000-FFFF-FFFF00000000}"/>
  </bookViews>
  <sheets>
    <sheet name="Prihodi i troškovi po mesecima" sheetId="1" r:id="rId1"/>
    <sheet name="2022" sheetId="7" r:id="rId2"/>
  </sheets>
  <externalReferences>
    <externalReference r:id="rId3"/>
  </externalReferences>
  <definedNames>
    <definedName name="_xlnm.Print_Area" localSheetId="1">'2022'!$B$2:$Q$83</definedName>
    <definedName name="_xlnm.Print_Area" localSheetId="0">'Prihodi i troškovi po mesecima'!$B$2:$Q$86</definedName>
    <definedName name="Type">'[1]Maintenance Work Order'!#REF!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4" i="7" l="1"/>
  <c r="Q25" i="7"/>
  <c r="Q26" i="7"/>
  <c r="Q27" i="7"/>
  <c r="Q28" i="7"/>
  <c r="Q29" i="7"/>
  <c r="Q30" i="7"/>
  <c r="Q31" i="7"/>
  <c r="Q32" i="7"/>
  <c r="Q35" i="7"/>
  <c r="Q36" i="7"/>
  <c r="Q37" i="7"/>
  <c r="Q38" i="7"/>
  <c r="Q39" i="7"/>
  <c r="Q40" i="7"/>
  <c r="Q44" i="7"/>
  <c r="Q45" i="7"/>
  <c r="Q46" i="7"/>
  <c r="Q47" i="7"/>
  <c r="Q48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70" i="7"/>
  <c r="Q71" i="7"/>
  <c r="Q72" i="7"/>
  <c r="Q73" i="7"/>
  <c r="Q74" i="7"/>
  <c r="Q75" i="7"/>
  <c r="Q78" i="7"/>
  <c r="Q79" i="7"/>
  <c r="Q80" i="7"/>
  <c r="Q81" i="7"/>
  <c r="O32" i="7"/>
  <c r="O40" i="7"/>
  <c r="O49" i="7"/>
  <c r="O67" i="7"/>
  <c r="O75" i="7"/>
  <c r="O81" i="7"/>
  <c r="O83" i="7"/>
  <c r="N32" i="7"/>
  <c r="N40" i="7"/>
  <c r="N49" i="7"/>
  <c r="N67" i="7"/>
  <c r="N75" i="7"/>
  <c r="N81" i="7"/>
  <c r="N83" i="7"/>
  <c r="M32" i="7"/>
  <c r="M40" i="7"/>
  <c r="M49" i="7"/>
  <c r="M67" i="7"/>
  <c r="M75" i="7"/>
  <c r="M81" i="7"/>
  <c r="M83" i="7"/>
  <c r="L32" i="7"/>
  <c r="L40" i="7"/>
  <c r="L49" i="7"/>
  <c r="L67" i="7"/>
  <c r="L75" i="7"/>
  <c r="L81" i="7"/>
  <c r="L83" i="7"/>
  <c r="K32" i="7"/>
  <c r="K40" i="7"/>
  <c r="K49" i="7"/>
  <c r="K67" i="7"/>
  <c r="K75" i="7"/>
  <c r="K81" i="7"/>
  <c r="K83" i="7"/>
  <c r="J32" i="7"/>
  <c r="J40" i="7"/>
  <c r="J49" i="7"/>
  <c r="J67" i="7"/>
  <c r="J75" i="7"/>
  <c r="J81" i="7"/>
  <c r="J83" i="7"/>
  <c r="I32" i="7"/>
  <c r="I40" i="7"/>
  <c r="I49" i="7"/>
  <c r="I67" i="7"/>
  <c r="I75" i="7"/>
  <c r="I81" i="7"/>
  <c r="I83" i="7"/>
  <c r="H32" i="7"/>
  <c r="H40" i="7"/>
  <c r="H49" i="7"/>
  <c r="H67" i="7"/>
  <c r="H75" i="7"/>
  <c r="H81" i="7"/>
  <c r="H83" i="7"/>
  <c r="G32" i="7"/>
  <c r="G40" i="7"/>
  <c r="G49" i="7"/>
  <c r="G67" i="7"/>
  <c r="G75" i="7"/>
  <c r="G81" i="7"/>
  <c r="G83" i="7"/>
  <c r="F32" i="7"/>
  <c r="F40" i="7"/>
  <c r="F49" i="7"/>
  <c r="F67" i="7"/>
  <c r="F75" i="7"/>
  <c r="F81" i="7"/>
  <c r="F83" i="7"/>
  <c r="E32" i="7"/>
  <c r="E40" i="7"/>
  <c r="E49" i="7"/>
  <c r="E67" i="7"/>
  <c r="E75" i="7"/>
  <c r="E81" i="7"/>
  <c r="E83" i="7"/>
  <c r="D32" i="7"/>
  <c r="D40" i="7"/>
  <c r="D67" i="7"/>
  <c r="D75" i="7"/>
  <c r="D81" i="7"/>
  <c r="Q16" i="7"/>
  <c r="Q17" i="7"/>
  <c r="Q18" i="7"/>
  <c r="Q19" i="7"/>
  <c r="O19" i="7"/>
  <c r="N19" i="7"/>
  <c r="M19" i="7"/>
  <c r="L19" i="7"/>
  <c r="K19" i="7"/>
  <c r="J19" i="7"/>
  <c r="I19" i="7"/>
  <c r="H19" i="7"/>
  <c r="G19" i="7"/>
  <c r="F19" i="7"/>
  <c r="E19" i="7"/>
  <c r="D19" i="7"/>
  <c r="D10" i="7"/>
  <c r="F10" i="7"/>
  <c r="H10" i="7"/>
  <c r="I10" i="7"/>
  <c r="J10" i="7"/>
  <c r="K10" i="7"/>
  <c r="L10" i="7"/>
  <c r="M10" i="7"/>
  <c r="N10" i="7"/>
  <c r="O10" i="7"/>
  <c r="Q10" i="7"/>
  <c r="E11" i="7"/>
  <c r="F11" i="7"/>
  <c r="G11" i="7"/>
  <c r="H11" i="7"/>
  <c r="I11" i="7"/>
  <c r="J11" i="7"/>
  <c r="K11" i="7"/>
  <c r="L11" i="7"/>
  <c r="M11" i="7"/>
  <c r="N11" i="7"/>
  <c r="O11" i="7"/>
  <c r="O12" i="7"/>
  <c r="N12" i="7"/>
  <c r="M12" i="7"/>
  <c r="L12" i="7"/>
  <c r="K12" i="7"/>
  <c r="J12" i="7"/>
  <c r="I12" i="7"/>
  <c r="H12" i="7"/>
  <c r="G12" i="7"/>
  <c r="F12" i="7"/>
  <c r="E12" i="7"/>
  <c r="E19" i="1"/>
  <c r="E10" i="1"/>
  <c r="F19" i="1"/>
  <c r="F10" i="1"/>
  <c r="G19" i="1"/>
  <c r="G10" i="1"/>
  <c r="H19" i="1"/>
  <c r="H10" i="1"/>
  <c r="I19" i="1"/>
  <c r="I10" i="1"/>
  <c r="J19" i="1"/>
  <c r="J10" i="1"/>
  <c r="K19" i="1"/>
  <c r="K10" i="1"/>
  <c r="L19" i="1"/>
  <c r="L10" i="1"/>
  <c r="M19" i="1"/>
  <c r="M10" i="1"/>
  <c r="N19" i="1"/>
  <c r="N10" i="1"/>
  <c r="O19" i="1"/>
  <c r="O10" i="1"/>
  <c r="D19" i="1"/>
  <c r="D10" i="1"/>
  <c r="Q82" i="1"/>
  <c r="Q83" i="1"/>
  <c r="Q81" i="1"/>
  <c r="Q74" i="1"/>
  <c r="Q75" i="1"/>
  <c r="Q76" i="1"/>
  <c r="Q77" i="1"/>
  <c r="Q73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52" i="1"/>
  <c r="Q44" i="1"/>
  <c r="Q45" i="1"/>
  <c r="Q46" i="1"/>
  <c r="Q47" i="1"/>
  <c r="Q48" i="1"/>
  <c r="Q43" i="1"/>
  <c r="Q36" i="1"/>
  <c r="Q37" i="1"/>
  <c r="Q38" i="1"/>
  <c r="Q39" i="1"/>
  <c r="Q35" i="1"/>
  <c r="Q31" i="1"/>
  <c r="Q25" i="1"/>
  <c r="Q26" i="1"/>
  <c r="Q27" i="1"/>
  <c r="Q28" i="1"/>
  <c r="Q29" i="1"/>
  <c r="Q30" i="1"/>
  <c r="Q24" i="1"/>
  <c r="Q17" i="1"/>
  <c r="Q18" i="1"/>
  <c r="Q16" i="1"/>
  <c r="E32" i="1"/>
  <c r="F32" i="1"/>
  <c r="G32" i="1"/>
  <c r="H32" i="1"/>
  <c r="I32" i="1"/>
  <c r="J32" i="1"/>
  <c r="K32" i="1"/>
  <c r="L32" i="1"/>
  <c r="M32" i="1"/>
  <c r="N32" i="1"/>
  <c r="O32" i="1"/>
  <c r="E40" i="1"/>
  <c r="F40" i="1"/>
  <c r="G40" i="1"/>
  <c r="H40" i="1"/>
  <c r="I40" i="1"/>
  <c r="J40" i="1"/>
  <c r="K40" i="1"/>
  <c r="L40" i="1"/>
  <c r="M40" i="1"/>
  <c r="N40" i="1"/>
  <c r="O40" i="1"/>
  <c r="E49" i="1"/>
  <c r="F49" i="1"/>
  <c r="G49" i="1"/>
  <c r="H49" i="1"/>
  <c r="I49" i="1"/>
  <c r="J49" i="1"/>
  <c r="K49" i="1"/>
  <c r="L49" i="1"/>
  <c r="M49" i="1"/>
  <c r="N49" i="1"/>
  <c r="O49" i="1"/>
  <c r="E70" i="1"/>
  <c r="F70" i="1"/>
  <c r="G70" i="1"/>
  <c r="H70" i="1"/>
  <c r="I70" i="1"/>
  <c r="J70" i="1"/>
  <c r="K70" i="1"/>
  <c r="L70" i="1"/>
  <c r="M70" i="1"/>
  <c r="N70" i="1"/>
  <c r="O70" i="1"/>
  <c r="E78" i="1"/>
  <c r="F78" i="1"/>
  <c r="G78" i="1"/>
  <c r="H78" i="1"/>
  <c r="I78" i="1"/>
  <c r="J78" i="1"/>
  <c r="K78" i="1"/>
  <c r="L78" i="1"/>
  <c r="M78" i="1"/>
  <c r="N78" i="1"/>
  <c r="O78" i="1"/>
  <c r="E84" i="1"/>
  <c r="F84" i="1"/>
  <c r="G84" i="1"/>
  <c r="H84" i="1"/>
  <c r="I84" i="1"/>
  <c r="J84" i="1"/>
  <c r="K84" i="1"/>
  <c r="L84" i="1"/>
  <c r="M84" i="1"/>
  <c r="N84" i="1"/>
  <c r="O84" i="1"/>
  <c r="D84" i="1"/>
  <c r="D78" i="1"/>
  <c r="D70" i="1"/>
  <c r="D49" i="1"/>
  <c r="D40" i="1"/>
  <c r="D32" i="1"/>
  <c r="Q78" i="1"/>
  <c r="Q49" i="1"/>
  <c r="Q40" i="1"/>
  <c r="M86" i="1"/>
  <c r="M11" i="1"/>
  <c r="I86" i="1"/>
  <c r="I11" i="1"/>
  <c r="E86" i="1"/>
  <c r="E11" i="1"/>
  <c r="Q84" i="1"/>
  <c r="Q70" i="1"/>
  <c r="Q19" i="1"/>
  <c r="Q32" i="1"/>
  <c r="L86" i="1"/>
  <c r="L11" i="1"/>
  <c r="L12" i="1"/>
  <c r="G86" i="1"/>
  <c r="G11" i="1"/>
  <c r="M12" i="1"/>
  <c r="D86" i="1"/>
  <c r="D11" i="1"/>
  <c r="H86" i="1"/>
  <c r="H11" i="1"/>
  <c r="H12" i="1"/>
  <c r="O86" i="1"/>
  <c r="O11" i="1"/>
  <c r="K86" i="1"/>
  <c r="K11" i="1"/>
  <c r="E12" i="1"/>
  <c r="N86" i="1"/>
  <c r="N11" i="1"/>
  <c r="N12" i="1"/>
  <c r="J86" i="1"/>
  <c r="J11" i="1"/>
  <c r="J12" i="1"/>
  <c r="F86" i="1"/>
  <c r="F11" i="1"/>
  <c r="F12" i="1"/>
  <c r="D12" i="1"/>
  <c r="I12" i="1"/>
  <c r="O12" i="1"/>
  <c r="Q86" i="1"/>
  <c r="K12" i="1"/>
  <c r="Q11" i="1"/>
  <c r="Q10" i="1"/>
  <c r="G12" i="1"/>
  <c r="Q12" i="1"/>
  <c r="Q43" i="7"/>
  <c r="Q49" i="7"/>
  <c r="Q83" i="7"/>
  <c r="D49" i="7"/>
  <c r="D83" i="7"/>
  <c r="D11" i="7"/>
  <c r="Q11" i="7"/>
  <c r="Q12" i="7"/>
  <c r="D12" i="7"/>
</calcChain>
</file>

<file path=xl/sharedStrings.xml><?xml version="1.0" encoding="utf-8"?>
<sst xmlns="http://schemas.openxmlformats.org/spreadsheetml/2006/main" count="358" uniqueCount="92">
  <si>
    <t>TOTAL EXPENSES</t>
  </si>
  <si>
    <t>JANUARY</t>
  </si>
  <si>
    <t>TOTAL GENERAL BUSINESS</t>
  </si>
  <si>
    <t>Utilities</t>
  </si>
  <si>
    <t>Freight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</si>
  <si>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</si>
  <si>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</si>
  <si>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</si>
  <si>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</si>
  <si>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</si>
  <si>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</si>
  <si>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</si>
  <si>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</si>
  <si>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</si>
  <si>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</si>
  <si>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</si>
  <si>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</t>
  </si>
  <si>
    <t>Advertising, Marketing, and Promotions</t>
  </si>
  <si>
    <t>Professional Dues</t>
  </si>
  <si>
    <t>TREND</t>
  </si>
  <si>
    <t>Your Company Name</t>
  </si>
  <si>
    <t>JANUAR</t>
  </si>
  <si>
    <t>FEBRUAR</t>
  </si>
  <si>
    <t>MART</t>
  </si>
  <si>
    <t>MAJ</t>
  </si>
  <si>
    <t>JUN</t>
  </si>
  <si>
    <t>JUL</t>
  </si>
  <si>
    <t>AVGUST</t>
  </si>
  <si>
    <t>SEPTEMBAR</t>
  </si>
  <si>
    <t>OKTOBAR</t>
  </si>
  <si>
    <t>DECEMBAR</t>
  </si>
  <si>
    <t>UKUPNI TROŠKOVI</t>
  </si>
  <si>
    <t>PROFIT / GUBITAK</t>
  </si>
  <si>
    <t>BILANS USPEHA PO MESECIMA</t>
  </si>
  <si>
    <t>NAZIV KOMPANIJE</t>
  </si>
  <si>
    <t>PERIOD PREDSTAVLJEN IZVEŠTAJEM</t>
  </si>
  <si>
    <t>PRIHODI</t>
  </si>
  <si>
    <t>Prihodi od prodaje proizvoda</t>
  </si>
  <si>
    <t>Prihodi od dodatnih usluga</t>
  </si>
  <si>
    <t>Prodaja osnovnih sredstava</t>
  </si>
  <si>
    <t>UKUPAN PRIHOD</t>
  </si>
  <si>
    <t>TROŠKOVI</t>
  </si>
  <si>
    <t>UKUPNI PRIHOD</t>
  </si>
  <si>
    <t>Neto plate</t>
  </si>
  <si>
    <t>Doprinosi</t>
  </si>
  <si>
    <t>Prevoz na posao</t>
  </si>
  <si>
    <t>Topli obrok</t>
  </si>
  <si>
    <t>Treninzi</t>
  </si>
  <si>
    <t>Ostalo</t>
  </si>
  <si>
    <t>TROŠKOVI RADA</t>
  </si>
  <si>
    <t>Iznajmljivanje radne snage</t>
  </si>
  <si>
    <t>Regres za godišnji odmor</t>
  </si>
  <si>
    <t>UKUPNO TROŠKOVI RADA</t>
  </si>
  <si>
    <t>KONSULTANTSKE USLUGE</t>
  </si>
  <si>
    <t>Računovodstvo</t>
  </si>
  <si>
    <t>Pravo</t>
  </si>
  <si>
    <t>Revizija</t>
  </si>
  <si>
    <t>HR</t>
  </si>
  <si>
    <t>TROŠKOVI FINANSIRANJA</t>
  </si>
  <si>
    <t>Troškovi platnog prometa</t>
  </si>
  <si>
    <t>Kamata na kredite</t>
  </si>
  <si>
    <t>Osiguranje</t>
  </si>
  <si>
    <t>Troškovi kredita</t>
  </si>
  <si>
    <t>Troškovi garancija</t>
  </si>
  <si>
    <t>UKUPNO TROŠKOVI FINANSIRANJA</t>
  </si>
  <si>
    <t>OPŠTI TROŠKOVI</t>
  </si>
  <si>
    <t>Iznajmljivanje kancelarija</t>
  </si>
  <si>
    <t>Održavanje i popravke</t>
  </si>
  <si>
    <t>Kancelarijski materijal</t>
  </si>
  <si>
    <t>Telefon</t>
  </si>
  <si>
    <t>Veb hosting</t>
  </si>
  <si>
    <t>Pretplate</t>
  </si>
  <si>
    <t>Poštanski i kurirski troškovi</t>
  </si>
  <si>
    <t>Amortizacija</t>
  </si>
  <si>
    <t>Putni troškovi</t>
  </si>
  <si>
    <t>Licence</t>
  </si>
  <si>
    <t>Troškovi reprezentacije</t>
  </si>
  <si>
    <t>TROŠKOVI SLUŽBENIH VOZILA</t>
  </si>
  <si>
    <t>Gorivo</t>
  </si>
  <si>
    <t>Servis i održavanje</t>
  </si>
  <si>
    <t>Registracija vozila</t>
  </si>
  <si>
    <t>Putarine</t>
  </si>
  <si>
    <t>UKUPNO TROŠKOVI SL. VOZILA</t>
  </si>
  <si>
    <t>POREZI</t>
  </si>
  <si>
    <t>Porez na dobit</t>
  </si>
  <si>
    <t>Porez na imovinu</t>
  </si>
  <si>
    <t>UKUPNO POREZI</t>
  </si>
  <si>
    <t>Struja i komunalije</t>
  </si>
  <si>
    <t>Marketing</t>
  </si>
  <si>
    <t>Članarine komorama i organizacijama</t>
  </si>
  <si>
    <t>UKUPNO TROŠKOVI</t>
  </si>
  <si>
    <t>UKUPNO OPŠTI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</si>
</sst>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_);_(&quot;$&quot;* \(#,##0\);_(&quot;$&quot;* &quot;-&quot;_);_(@_)"/>
    <numFmt numFmtId="165" formatCode="0.0%"/>
    <numFmt numFmtId="166" formatCode="_(&quot;$&quot;* #,##0_);_(&quot;$&quot;* \(#,##0\);_(&quot;$&quot;* &quot;-&quot;??_);_(@_)"/>
  </numFmts>
  <fonts count="17" x14ac:knownFonts="1">
    <font>
      <sz val="11"/>
      <color rgb="FF000000"/>
      <name val="Calibri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20"/>
      <color theme="0" tint="-0.499984740745262"/>
      <name val="Century Gothic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entury Gothic"/>
      <family val="1"/>
    </font>
    <font>
      <i/>
      <sz val="10"/>
      <color rgb="FF000000"/>
      <name val="Century Gothic"/>
      <family val="1"/>
    </font>
    <font>
      <b/>
      <sz val="10"/>
      <color rgb="FF000000"/>
      <name val="Century Gothic"/>
      <family val="1"/>
    </font>
    <font>
      <b/>
      <sz val="10"/>
      <color theme="0"/>
      <name val="Century Gothic"/>
      <family val="1"/>
    </font>
    <font>
      <sz val="8"/>
      <name val="Calibri"/>
      <family val="2"/>
    </font>
    <font>
      <sz val="11"/>
      <color rgb="FF000000"/>
      <name val="Century Gothic"/>
      <family val="1"/>
    </font>
    <font>
      <b/>
      <sz val="22"/>
      <color theme="1" tint="0.34998626667073579"/>
      <name val="Century Gothic"/>
      <family val="1"/>
    </font>
    <font>
      <sz val="14"/>
      <color theme="1"/>
      <name val="Century Gothic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-0.49998474074526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1" tint="0.14999847407452621"/>
        <bgColor rgb="FFFFFFFF"/>
      </patternFill>
    </fill>
    <fill>
      <patternFill patternType="solid">
        <fgColor rgb="FFEAEEF3"/>
        <bgColor rgb="FFFFFFFF"/>
      </patternFill>
    </fill>
    <fill>
      <patternFill patternType="solid">
        <fgColor theme="5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164" fontId="8" fillId="10" borderId="10" applyNumberFormat="0" applyFont="0" applyAlignment="0">
      <alignment horizontal="center"/>
    </xf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6" fillId="3" borderId="0" xfId="0" applyFont="1" applyFill="1" applyAlignment="1">
      <alignment vertical="center"/>
    </xf>
    <xf numFmtId="0" fontId="7" fillId="0" borderId="0" xfId="0" applyFont="1"/>
    <xf numFmtId="0" fontId="10" fillId="0" borderId="0" xfId="0" applyFont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vertical="center" wrapText="1" indent="1"/>
    </xf>
    <xf numFmtId="165" fontId="9" fillId="2" borderId="0" xfId="0" applyNumberFormat="1" applyFont="1" applyFill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12" fillId="4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center" indent="1"/>
    </xf>
    <xf numFmtId="0" fontId="12" fillId="4" borderId="1" xfId="0" applyFont="1" applyFill="1" applyBorder="1" applyAlignment="1">
      <alignment horizontal="right" vertical="center" indent="2"/>
    </xf>
    <xf numFmtId="0" fontId="12" fillId="4" borderId="2" xfId="0" applyFont="1" applyFill="1" applyBorder="1" applyAlignment="1">
      <alignment horizontal="left" vertical="center" indent="1"/>
    </xf>
    <xf numFmtId="0" fontId="12" fillId="6" borderId="3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right" vertical="center" indent="2"/>
    </xf>
    <xf numFmtId="0" fontId="12" fillId="6" borderId="1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right" vertical="center" indent="2"/>
    </xf>
    <xf numFmtId="0" fontId="12" fillId="8" borderId="7" xfId="0" applyFont="1" applyFill="1" applyBorder="1" applyAlignment="1">
      <alignment horizontal="right" vertical="center" indent="2"/>
    </xf>
    <xf numFmtId="0" fontId="12" fillId="4" borderId="8" xfId="0" applyFont="1" applyFill="1" applyBorder="1" applyAlignment="1">
      <alignment horizontal="left" vertical="center" indent="1"/>
    </xf>
    <xf numFmtId="0" fontId="12" fillId="4" borderId="6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9" fillId="0" borderId="0" xfId="0" applyFont="1" applyAlignment="1">
      <alignment wrapText="1"/>
    </xf>
    <xf numFmtId="165" fontId="9" fillId="5" borderId="0" xfId="0" applyNumberFormat="1" applyFont="1" applyFill="1" applyAlignment="1">
      <alignment horizontal="left" vertical="center" indent="1"/>
    </xf>
    <xf numFmtId="165" fontId="9" fillId="5" borderId="1" xfId="0" applyNumberFormat="1" applyFont="1" applyFill="1" applyBorder="1" applyAlignment="1">
      <alignment horizontal="left" vertical="center" indent="1"/>
    </xf>
    <xf numFmtId="165" fontId="9" fillId="7" borderId="7" xfId="0" applyNumberFormat="1" applyFont="1" applyFill="1" applyBorder="1" applyAlignment="1">
      <alignment horizontal="left" vertical="center" indent="1"/>
    </xf>
    <xf numFmtId="165" fontId="9" fillId="0" borderId="1" xfId="0" applyNumberFormat="1" applyFont="1" applyBorder="1" applyAlignment="1">
      <alignment horizontal="left" vertical="center" indent="1"/>
    </xf>
    <xf numFmtId="0" fontId="3" fillId="2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15" fillId="3" borderId="0" xfId="0" applyFont="1" applyFill="1" applyAlignment="1">
      <alignment vertical="center"/>
    </xf>
    <xf numFmtId="166" fontId="11" fillId="5" borderId="1" xfId="0" applyNumberFormat="1" applyFont="1" applyFill="1" applyBorder="1" applyAlignment="1">
      <alignment horizontal="left" vertical="center"/>
    </xf>
    <xf numFmtId="166" fontId="11" fillId="5" borderId="5" xfId="0" applyNumberFormat="1" applyFont="1" applyFill="1" applyBorder="1" applyAlignment="1">
      <alignment horizontal="left" vertical="center"/>
    </xf>
    <xf numFmtId="166" fontId="11" fillId="7" borderId="7" xfId="0" applyNumberFormat="1" applyFont="1" applyFill="1" applyBorder="1" applyAlignment="1">
      <alignment horizontal="left" vertical="center"/>
    </xf>
    <xf numFmtId="166" fontId="9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 indent="1"/>
    </xf>
    <xf numFmtId="0" fontId="16" fillId="9" borderId="9" xfId="0" applyFont="1" applyFill="1" applyBorder="1" applyAlignment="1">
      <alignment horizontal="left" vertical="center" wrapText="1" inden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Normal 2" xfId="7" xr:uid="{00000000-0005-0000-0000-000007000000}"/>
    <cellStyle name="Revenue fill" xfId="8" xr:uid="{00000000-0005-0000-0000-000008000000}"/>
  </cellStyles>
  <dxfs count="1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Medium4"/>
  <colors>
    <mruColors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3570328616671E-3"/>
          <c:y val="0.16626323199666268"/>
          <c:w val="0.99055100766589199"/>
          <c:h val="0.61152630755592641"/>
        </c:manualLayout>
      </c:layout>
      <c:lineChart>
        <c:grouping val="standard"/>
        <c:varyColors val="0"/>
        <c:ser>
          <c:idx val="0"/>
          <c:order val="0"/>
          <c:tx>
            <c:strRef>
              <c:f>'Prihodi i troškovi po mesecima'!$B$10</c:f>
              <c:strCache>
                <c:ptCount val="1"/>
                <c:pt idx="0">
                  <c:v>UKUPNI PRIHOD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00B0F0"/>
              </a:solidFill>
              <a:ln w="12700">
                <a:solidFill>
                  <a:srgbClr val="00B0F0"/>
                </a:solidFill>
              </a:ln>
              <a:effectLst/>
            </c:spPr>
          </c:marker>
          <c:cat>
            <c:strRef>
              <c:f>'Prihodi i troškovi po mesecima'!$D$9:$O$9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NOVEMBER</c:v>
                </c:pt>
                <c:pt idx="11">
                  <c:v>DECEMBAR</c:v>
                </c:pt>
              </c:strCache>
            </c:strRef>
          </c:cat>
          <c:val>
            <c:numRef>
              <c:f>'Prihodi i troškovi po mesecima'!$D$10:$O$10</c:f>
              <c:numCache>
                <c:formatCode>_("$"* #,##0_);_("$"* \(#,##0\);_("$"* "-"??_);_(@_)</c:formatCode>
                <c:ptCount val="12"/>
                <c:pt idx="0">
                  <c:v>220000</c:v>
                </c:pt>
                <c:pt idx="1">
                  <c:v>80000</c:v>
                </c:pt>
                <c:pt idx="2">
                  <c:v>305000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9-5949-8380-08B05D94BCE7}"/>
            </c:ext>
          </c:extLst>
        </c:ser>
        <c:ser>
          <c:idx val="1"/>
          <c:order val="1"/>
          <c:tx>
            <c:strRef>
              <c:f>'Prihodi i troškovi po mesecima'!$B$11</c:f>
              <c:strCache>
                <c:ptCount val="1"/>
                <c:pt idx="0">
                  <c:v>UKUPNI TROŠKOVI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92D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'Prihodi i troškovi po mesecima'!$D$9:$O$9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NOVEMBER</c:v>
                </c:pt>
                <c:pt idx="11">
                  <c:v>DECEMBAR</c:v>
                </c:pt>
              </c:strCache>
            </c:strRef>
          </c:cat>
          <c:val>
            <c:numRef>
              <c:f>'Prihodi i troškovi po mesecima'!$D$11:$O$11</c:f>
              <c:numCache>
                <c:formatCode>_("$"* #,##0_);_("$"* \(#,##0\);_("$"* "-"??_);_(@_)</c:formatCode>
                <c:ptCount val="12"/>
                <c:pt idx="0">
                  <c:v>80000</c:v>
                </c:pt>
                <c:pt idx="1">
                  <c:v>86300</c:v>
                </c:pt>
                <c:pt idx="2">
                  <c:v>80000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9-5949-8380-08B05D94BCE7}"/>
            </c:ext>
          </c:extLst>
        </c:ser>
        <c:ser>
          <c:idx val="2"/>
          <c:order val="2"/>
          <c:tx>
            <c:strRef>
              <c:f>'Prihodi i troškovi po mesecima'!$B$12</c:f>
              <c:strCache>
                <c:ptCount val="1"/>
                <c:pt idx="0">
                  <c:v>PROFIT / GUBITAK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rgbClr val="FFC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'Prihodi i troškovi po mesecima'!$D$9:$O$9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NOVEMBER</c:v>
                </c:pt>
                <c:pt idx="11">
                  <c:v>DECEMBAR</c:v>
                </c:pt>
              </c:strCache>
            </c:strRef>
          </c:cat>
          <c:val>
            <c:numRef>
              <c:f>'Prihodi i troškovi po mesecima'!$D$12:$O$12</c:f>
              <c:numCache>
                <c:formatCode>_("$"* #,##0_);_("$"* \(#,##0\);_("$"* "-"??_);_(@_)</c:formatCode>
                <c:ptCount val="12"/>
                <c:pt idx="0">
                  <c:v>140000</c:v>
                </c:pt>
                <c:pt idx="1">
                  <c:v>-6300</c:v>
                </c:pt>
                <c:pt idx="2">
                  <c:v>225000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29-5949-8380-08B05D94B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45152"/>
        <c:axId val="119347072"/>
      </c:lineChart>
      <c:catAx>
        <c:axId val="11934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9347072"/>
        <c:crosses val="autoZero"/>
        <c:auto val="1"/>
        <c:lblAlgn val="ctr"/>
        <c:lblOffset val="100"/>
        <c:noMultiLvlLbl val="0"/>
      </c:catAx>
      <c:valAx>
        <c:axId val="119347072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1934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4901852057228"/>
          <c:y val="0.87117998548053843"/>
          <c:w val="0.42287420058408193"/>
          <c:h val="0.11704517198508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3570328616671E-3"/>
          <c:y val="0.16626323199666268"/>
          <c:w val="0.99055100766589199"/>
          <c:h val="0.61152630755592641"/>
        </c:manualLayout>
      </c:layout>
      <c:lineChart>
        <c:grouping val="standard"/>
        <c:varyColors val="0"/>
        <c:ser>
          <c:idx val="0"/>
          <c:order val="0"/>
          <c:tx>
            <c:strRef>
              <c:f>'2022'!$B$10</c:f>
              <c:strCache>
                <c:ptCount val="1"/>
                <c:pt idx="0">
                  <c:v>UKUPNI PRIHOD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00B0F0"/>
              </a:solidFill>
              <a:ln w="12700">
                <a:solidFill>
                  <a:srgbClr val="00B0F0"/>
                </a:solidFill>
              </a:ln>
              <a:effectLst/>
            </c:spPr>
          </c:marker>
          <c:cat>
            <c:strRef>
              <c:f>'2022'!$D$9:$O$9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NOVEMBER</c:v>
                </c:pt>
                <c:pt idx="11">
                  <c:v>DECEMBAR</c:v>
                </c:pt>
              </c:strCache>
            </c:strRef>
          </c:cat>
          <c:val>
            <c:numRef>
              <c:f>'2022'!$D$10:$O$10</c:f>
              <c:numCache>
                <c:formatCode>_("$"* #,##0_);_("$"* \(#,##0\);_("$"* "-"??_);_(@_)</c:formatCode>
                <c:ptCount val="12"/>
                <c:pt idx="0">
                  <c:v>230000</c:v>
                </c:pt>
                <c:pt idx="1">
                  <c:v>150000</c:v>
                </c:pt>
                <c:pt idx="2">
                  <c:v>340000</c:v>
                </c:pt>
                <c:pt idx="3">
                  <c:v>390000</c:v>
                </c:pt>
                <c:pt idx="4">
                  <c:v>430000</c:v>
                </c:pt>
                <c:pt idx="5">
                  <c:v>350000</c:v>
                </c:pt>
                <c:pt idx="6">
                  <c:v>180000</c:v>
                </c:pt>
                <c:pt idx="7">
                  <c:v>245000</c:v>
                </c:pt>
                <c:pt idx="8">
                  <c:v>380000</c:v>
                </c:pt>
                <c:pt idx="9">
                  <c:v>295000</c:v>
                </c:pt>
                <c:pt idx="10">
                  <c:v>225000</c:v>
                </c:pt>
                <c:pt idx="11">
                  <c:v>180000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E-475D-89B9-B7E1EC82AB17}"/>
            </c:ext>
          </c:extLst>
        </c:ser>
        <c:ser>
          <c:idx val="1"/>
          <c:order val="1"/>
          <c:tx>
            <c:strRef>
              <c:f>'2022'!$B$11</c:f>
              <c:strCache>
                <c:ptCount val="1"/>
                <c:pt idx="0">
                  <c:v>UKUPNI TROŠKOVI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92D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'2022'!$D$9:$O$9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NOVEMBER</c:v>
                </c:pt>
                <c:pt idx="11">
                  <c:v>DECEMBAR</c:v>
                </c:pt>
              </c:strCache>
            </c:strRef>
          </c:cat>
          <c:val>
            <c:numRef>
              <c:f>'2022'!$D$11:$O$11</c:f>
              <c:numCache>
                <c:formatCode>_("$"* #,##0_);_("$"* \(#,##0\);_("$"* "-"??_);_(@_)</c:formatCode>
                <c:ptCount val="12"/>
                <c:pt idx="0">
                  <c:v>153110</c:v>
                </c:pt>
                <c:pt idx="1">
                  <c:v>157714</c:v>
                </c:pt>
                <c:pt idx="2">
                  <c:v>150040</c:v>
                </c:pt>
                <c:pt idx="3">
                  <c:v>166880</c:v>
                </c:pt>
                <c:pt idx="4">
                  <c:v>168580</c:v>
                </c:pt>
                <c:pt idx="5">
                  <c:v>154380</c:v>
                </c:pt>
                <c:pt idx="6">
                  <c:v>162410</c:v>
                </c:pt>
                <c:pt idx="7">
                  <c:v>163850</c:v>
                </c:pt>
                <c:pt idx="8">
                  <c:v>182860</c:v>
                </c:pt>
                <c:pt idx="9">
                  <c:v>180400</c:v>
                </c:pt>
                <c:pt idx="10">
                  <c:v>166330</c:v>
                </c:pt>
                <c:pt idx="11">
                  <c:v>177040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E-475D-89B9-B7E1EC82AB17}"/>
            </c:ext>
          </c:extLst>
        </c:ser>
        <c:ser>
          <c:idx val="2"/>
          <c:order val="2"/>
          <c:tx>
            <c:strRef>
              <c:f>'2022'!$B$12</c:f>
              <c:strCache>
                <c:ptCount val="1"/>
                <c:pt idx="0">
                  <c:v>PROFIT / GUBITAK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rgbClr val="FFC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'2022'!$D$9:$O$9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NOVEMBER</c:v>
                </c:pt>
                <c:pt idx="11">
                  <c:v>DECEMBAR</c:v>
                </c:pt>
              </c:strCache>
            </c:strRef>
          </c:cat>
          <c:val>
            <c:numRef>
              <c:f>'2022'!$D$12:$O$12</c:f>
              <c:numCache>
                <c:formatCode>_("$"* #,##0_);_("$"* \(#,##0\);_("$"* "-"??_);_(@_)</c:formatCode>
                <c:ptCount val="12"/>
                <c:pt idx="0">
                  <c:v>76890</c:v>
                </c:pt>
                <c:pt idx="1">
                  <c:v>-7714</c:v>
                </c:pt>
                <c:pt idx="2">
                  <c:v>189960</c:v>
                </c:pt>
                <c:pt idx="3">
                  <c:v>223120</c:v>
                </c:pt>
                <c:pt idx="4">
                  <c:v>261420</c:v>
                </c:pt>
                <c:pt idx="5">
                  <c:v>195620</c:v>
                </c:pt>
                <c:pt idx="6">
                  <c:v>17590</c:v>
                </c:pt>
                <c:pt idx="7">
                  <c:v>81150</c:v>
                </c:pt>
                <c:pt idx="8">
                  <c:v>197140</c:v>
                </c:pt>
                <c:pt idx="9">
                  <c:v>114600</c:v>
                </c:pt>
                <c:pt idx="10">
                  <c:v>58670</c:v>
                </c:pt>
                <c:pt idx="11">
                  <c:v>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9E-475D-89B9-B7E1EC82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45152"/>
        <c:axId val="119347072"/>
      </c:lineChart>
      <c:catAx>
        <c:axId val="11934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9347072"/>
        <c:crosses val="autoZero"/>
        <c:auto val="1"/>
        <c:lblAlgn val="ctr"/>
        <c:lblOffset val="100"/>
        <c:noMultiLvlLbl val="0"/>
      </c:catAx>
      <c:valAx>
        <c:axId val="119347072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1934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4901852057228"/>
          <c:y val="0.87117998548053843"/>
          <c:w val="0.42287420058408193"/>
          <c:h val="0.11704517198508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2</xdr:row>
      <xdr:rowOff>38100</xdr:rowOff>
    </xdr:from>
    <xdr:to>
      <xdr:col>15</xdr:col>
      <xdr:colOff>50800</xdr:colOff>
      <xdr:row>7</xdr:row>
      <xdr:rowOff>647700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F6B77A-558B-F542-A9DB-231805652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2</xdr:row>
      <xdr:rowOff>38100</xdr:rowOff>
    </xdr:from>
    <xdr:to>
      <xdr:col>15</xdr:col>
      <xdr:colOff>50800</xdr:colOff>
      <xdr:row>7</xdr:row>
      <xdr:rowOff>647700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CA7F10-8A15-40E0-A38E-F6AC7BA13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Y1027"/>
  <sheetViews>
    <sheetView showGridLines="0" zoomScaleNormal="100" workbookViewId="0">
      <pane ySplit="1" topLeftCell="A11" activePane="bottomLeft" state="frozen"/>
      <selection pane="bottomLeft" activeCell="B8" sqref="B8"/>
    </sheetView>
  </sheetViews>
  <sheetFormatPr defaultColWidth="14.42578125" defaultRowHeight="15" customHeight="1" x14ac:dyDescent="0.25"/>
  <cols>
    <col min="1" max="1" width="3.28515625" customWidth="1"/>
    <col min="2" max="2" width="35.85546875" customWidth="1"/>
    <col min="3" max="3" width="15.85546875" customWidth="1"/>
    <col min="4" max="15" width="11.85546875" customWidth="1"/>
    <col min="16" max="16" width="2.28515625" customWidth="1"/>
    <col min="17" max="17" width="13.85546875" customWidth="1"/>
    <col min="18" max="18" width="3.28515625" customWidth="1"/>
    <col min="19" max="25" width="28.7109375" customWidth="1"/>
  </cols>
  <sheetData>
    <row r="1" spans="1:25" ht="33.75" customHeight="1" x14ac:dyDescent="0.25">
      <c r="J1" s="42"/>
    </row>
    <row r="2" spans="1:25" ht="45" customHeight="1" x14ac:dyDescent="0.25">
      <c r="B2" s="37" t="s">
        <v>33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5" ht="21.95" customHeight="1" x14ac:dyDescent="0.25">
      <c r="A3" s="1"/>
      <c r="B3" s="43" t="s">
        <v>34</v>
      </c>
      <c r="C3" s="4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"/>
      <c r="S3" s="2"/>
      <c r="T3" s="2"/>
      <c r="U3" s="2"/>
      <c r="V3" s="2"/>
      <c r="W3" s="2"/>
      <c r="X3" s="2"/>
      <c r="Y3" s="2"/>
    </row>
    <row r="4" spans="1:25" ht="35.1" customHeight="1" thickBot="1" x14ac:dyDescent="0.3">
      <c r="A4" s="3"/>
      <c r="B4" s="44" t="s">
        <v>20</v>
      </c>
      <c r="C4" s="44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  <c r="S4" s="3"/>
      <c r="T4" s="3"/>
      <c r="U4" s="3"/>
      <c r="V4" s="3"/>
      <c r="W4" s="3"/>
      <c r="X4" s="3"/>
      <c r="Y4" s="3"/>
    </row>
    <row r="5" spans="1:25" ht="15" customHeight="1" x14ac:dyDescent="0.25">
      <c r="A5" s="2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S5" s="2"/>
      <c r="T5" s="2"/>
      <c r="U5" s="2"/>
      <c r="V5" s="2"/>
      <c r="W5" s="2"/>
      <c r="X5" s="2"/>
      <c r="Y5" s="2"/>
    </row>
    <row r="6" spans="1:25" ht="21.95" customHeight="1" x14ac:dyDescent="0.25">
      <c r="A6" s="1"/>
      <c r="B6" s="43" t="s">
        <v>35</v>
      </c>
      <c r="C6" s="43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"/>
      <c r="S6" s="2"/>
      <c r="T6" s="2"/>
      <c r="U6" s="2"/>
      <c r="V6" s="2"/>
      <c r="W6" s="2"/>
      <c r="X6" s="2"/>
      <c r="Y6" s="2"/>
    </row>
    <row r="7" spans="1:25" ht="35.1" customHeight="1" thickBot="1" x14ac:dyDescent="0.3">
      <c r="A7" s="3"/>
      <c r="B7" s="44">
        <v>2021</v>
      </c>
      <c r="C7" s="44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3"/>
      <c r="S7" s="3"/>
      <c r="T7" s="3"/>
      <c r="U7" s="3"/>
      <c r="V7" s="3"/>
      <c r="W7" s="3"/>
      <c r="X7" s="3"/>
      <c r="Y7" s="3"/>
    </row>
    <row r="8" spans="1:25" ht="15" customHeight="1" x14ac:dyDescent="0.25">
      <c r="A8" s="2"/>
      <c r="B8" s="2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S8" s="2"/>
      <c r="T8" s="2"/>
      <c r="U8" s="2"/>
      <c r="V8" s="2"/>
      <c r="W8" s="2"/>
      <c r="X8" s="2"/>
      <c r="Y8" s="2"/>
    </row>
    <row r="9" spans="1:25" ht="20.100000000000001" customHeight="1" x14ac:dyDescent="0.25">
      <c r="A9" s="3"/>
      <c r="B9" s="6"/>
      <c r="C9" s="21" t="s">
        <v>19</v>
      </c>
      <c r="D9" s="15" t="s">
        <v>21</v>
      </c>
      <c r="E9" s="15" t="s">
        <v>22</v>
      </c>
      <c r="F9" s="15" t="s">
        <v>23</v>
      </c>
      <c r="G9" s="15" t="s">
        <v>7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29</v>
      </c>
      <c r="N9" s="15" t="s">
        <v>14</v>
      </c>
      <c r="O9" s="15" t="s">
        <v>30</v>
      </c>
      <c r="P9" s="12"/>
      <c r="Q9" s="21" t="s">
        <v>16</v>
      </c>
      <c r="S9" s="3"/>
      <c r="T9" s="3"/>
      <c r="U9" s="3"/>
      <c r="V9" s="3"/>
      <c r="W9" s="3"/>
      <c r="X9" s="3"/>
      <c r="Y9" s="3"/>
    </row>
    <row r="10" spans="1:25" ht="20.100000000000001" customHeight="1" x14ac:dyDescent="0.25">
      <c r="A10" s="2"/>
      <c r="B10" s="20" t="s">
        <v>42</v>
      </c>
      <c r="C10" s="30"/>
      <c r="D10" s="38">
        <f>D19</f>
        <v>220000</v>
      </c>
      <c r="E10" s="38">
        <f t="shared" ref="E10:O10" si="0">E19</f>
        <v>80000</v>
      </c>
      <c r="F10" s="38">
        <f t="shared" si="0"/>
        <v>305000</v>
      </c>
      <c r="G10" s="38">
        <f t="shared" si="0"/>
        <v>0</v>
      </c>
      <c r="H10" s="38">
        <f t="shared" si="0"/>
        <v>0</v>
      </c>
      <c r="I10" s="38">
        <f t="shared" si="0"/>
        <v>0</v>
      </c>
      <c r="J10" s="38">
        <f t="shared" si="0"/>
        <v>0</v>
      </c>
      <c r="K10" s="38">
        <f t="shared" si="0"/>
        <v>0</v>
      </c>
      <c r="L10" s="38">
        <f t="shared" si="0"/>
        <v>0</v>
      </c>
      <c r="M10" s="38">
        <f t="shared" si="0"/>
        <v>0</v>
      </c>
      <c r="N10" s="38">
        <f t="shared" si="0"/>
        <v>0</v>
      </c>
      <c r="O10" s="38">
        <f t="shared" si="0"/>
        <v>0</v>
      </c>
      <c r="P10" s="13"/>
      <c r="Q10" s="38">
        <f>SUM(D10:O10)</f>
        <v>605000</v>
      </c>
      <c r="S10" s="2"/>
      <c r="T10" s="2"/>
      <c r="U10" s="2"/>
      <c r="V10" s="2"/>
      <c r="W10" s="2"/>
    </row>
    <row r="11" spans="1:25" ht="20.100000000000001" customHeight="1" thickBot="1" x14ac:dyDescent="0.3">
      <c r="A11" s="2"/>
      <c r="B11" s="22" t="s">
        <v>31</v>
      </c>
      <c r="C11" s="29"/>
      <c r="D11" s="39">
        <f>D86</f>
        <v>80000</v>
      </c>
      <c r="E11" s="39">
        <f t="shared" ref="E11:O11" si="1">E86</f>
        <v>86300</v>
      </c>
      <c r="F11" s="39">
        <f t="shared" si="1"/>
        <v>80000</v>
      </c>
      <c r="G11" s="39">
        <f t="shared" si="1"/>
        <v>0</v>
      </c>
      <c r="H11" s="39">
        <f t="shared" si="1"/>
        <v>0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 t="shared" si="1"/>
        <v>0</v>
      </c>
      <c r="O11" s="39">
        <f t="shared" si="1"/>
        <v>0</v>
      </c>
      <c r="P11" s="2"/>
      <c r="Q11" s="39">
        <f>SUM(D11:O11)</f>
        <v>246300</v>
      </c>
      <c r="R11" s="2"/>
      <c r="S11" s="2"/>
      <c r="T11" s="2"/>
      <c r="U11" s="2"/>
      <c r="V11" s="2"/>
      <c r="W11" s="2"/>
      <c r="X11" s="2"/>
      <c r="Y11" s="2"/>
    </row>
    <row r="12" spans="1:25" ht="21.95" customHeight="1" thickTop="1" thickBot="1" x14ac:dyDescent="0.3">
      <c r="A12" s="2"/>
      <c r="B12" s="23" t="s">
        <v>32</v>
      </c>
      <c r="C12" s="31"/>
      <c r="D12" s="40">
        <f>D10-D11</f>
        <v>140000</v>
      </c>
      <c r="E12" s="40">
        <f t="shared" ref="E12:O12" si="2">E10-E11</f>
        <v>-6300</v>
      </c>
      <c r="F12" s="40">
        <f t="shared" si="2"/>
        <v>225000</v>
      </c>
      <c r="G12" s="40">
        <f t="shared" si="2"/>
        <v>0</v>
      </c>
      <c r="H12" s="40">
        <f t="shared" si="2"/>
        <v>0</v>
      </c>
      <c r="I12" s="40">
        <f t="shared" si="2"/>
        <v>0</v>
      </c>
      <c r="J12" s="40">
        <f t="shared" si="2"/>
        <v>0</v>
      </c>
      <c r="K12" s="40">
        <f t="shared" si="2"/>
        <v>0</v>
      </c>
      <c r="L12" s="40">
        <f t="shared" si="2"/>
        <v>0</v>
      </c>
      <c r="M12" s="40">
        <f t="shared" si="2"/>
        <v>0</v>
      </c>
      <c r="N12" s="40">
        <f t="shared" si="2"/>
        <v>0</v>
      </c>
      <c r="O12" s="40">
        <f t="shared" si="2"/>
        <v>0</v>
      </c>
      <c r="P12" s="13"/>
      <c r="Q12" s="40">
        <f>Q10-Q11</f>
        <v>358700</v>
      </c>
      <c r="S12" s="2"/>
      <c r="T12" s="2"/>
      <c r="U12" s="2"/>
      <c r="V12" s="2"/>
      <c r="W12" s="2"/>
    </row>
    <row r="13" spans="1:25" ht="20.100000000000001" customHeight="1" x14ac:dyDescent="0.25">
      <c r="A13" s="2"/>
      <c r="B13" s="2"/>
      <c r="C13" s="1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3"/>
      <c r="Q13" s="2"/>
      <c r="S13" s="2"/>
      <c r="T13" s="2"/>
      <c r="U13" s="2"/>
      <c r="V13" s="2"/>
      <c r="W13" s="2"/>
    </row>
    <row r="14" spans="1:25" s="36" customFormat="1" ht="20.100000000000001" customHeight="1" x14ac:dyDescent="0.25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S14" s="33"/>
      <c r="T14" s="33"/>
      <c r="U14" s="33"/>
      <c r="V14" s="33"/>
      <c r="W14" s="33"/>
      <c r="X14" s="33"/>
      <c r="Y14" s="33"/>
    </row>
    <row r="15" spans="1:25" ht="20.100000000000001" customHeight="1" x14ac:dyDescent="0.25">
      <c r="A15" s="3"/>
      <c r="B15" s="16" t="s">
        <v>36</v>
      </c>
      <c r="C15" s="21" t="s">
        <v>19</v>
      </c>
      <c r="D15" s="15" t="s">
        <v>21</v>
      </c>
      <c r="E15" s="15" t="s">
        <v>22</v>
      </c>
      <c r="F15" s="15" t="s">
        <v>23</v>
      </c>
      <c r="G15" s="15" t="s">
        <v>7</v>
      </c>
      <c r="H15" s="15" t="s">
        <v>24</v>
      </c>
      <c r="I15" s="15" t="s">
        <v>25</v>
      </c>
      <c r="J15" s="15" t="s">
        <v>26</v>
      </c>
      <c r="K15" s="15" t="s">
        <v>27</v>
      </c>
      <c r="L15" s="15" t="s">
        <v>28</v>
      </c>
      <c r="M15" s="15" t="s">
        <v>29</v>
      </c>
      <c r="N15" s="15" t="s">
        <v>14</v>
      </c>
      <c r="O15" s="15" t="s">
        <v>30</v>
      </c>
      <c r="P15" s="12"/>
      <c r="Q15" s="15" t="s">
        <v>16</v>
      </c>
      <c r="S15" s="3"/>
      <c r="T15" s="3"/>
      <c r="U15" s="3"/>
      <c r="V15" s="3"/>
      <c r="W15" s="3"/>
      <c r="X15" s="3"/>
      <c r="Y15" s="3"/>
    </row>
    <row r="16" spans="1:25" ht="20.100000000000001" customHeight="1" x14ac:dyDescent="0.25">
      <c r="A16" s="2"/>
      <c r="B16" s="14" t="s">
        <v>37</v>
      </c>
      <c r="C16" s="32"/>
      <c r="D16" s="41">
        <v>220000</v>
      </c>
      <c r="E16" s="41">
        <v>80000</v>
      </c>
      <c r="F16" s="41">
        <v>305000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13"/>
      <c r="Q16" s="41">
        <f>SUM(D16:O16)</f>
        <v>605000</v>
      </c>
      <c r="S16" s="2"/>
      <c r="T16" s="2"/>
      <c r="U16" s="2"/>
      <c r="V16" s="2"/>
      <c r="W16" s="2"/>
    </row>
    <row r="17" spans="1:25" ht="20.100000000000001" customHeight="1" x14ac:dyDescent="0.25">
      <c r="A17" s="2"/>
      <c r="B17" s="14" t="s">
        <v>38</v>
      </c>
      <c r="C17" s="32"/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13"/>
      <c r="Q17" s="41">
        <f t="shared" ref="Q17:Q18" si="3">SUM(D17:O17)</f>
        <v>0</v>
      </c>
      <c r="S17" s="2"/>
      <c r="T17" s="2"/>
      <c r="U17" s="2"/>
      <c r="V17" s="2"/>
      <c r="W17" s="2"/>
    </row>
    <row r="18" spans="1:25" ht="20.100000000000001" customHeight="1" x14ac:dyDescent="0.25">
      <c r="A18" s="2"/>
      <c r="B18" s="14" t="s">
        <v>39</v>
      </c>
      <c r="C18" s="32"/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13"/>
      <c r="Q18" s="41">
        <f t="shared" si="3"/>
        <v>0</v>
      </c>
      <c r="S18" s="2"/>
      <c r="T18" s="2"/>
      <c r="U18" s="2"/>
      <c r="V18" s="2"/>
      <c r="W18" s="2"/>
    </row>
    <row r="19" spans="1:25" ht="20.100000000000001" customHeight="1" x14ac:dyDescent="0.25">
      <c r="A19" s="2"/>
      <c r="B19" s="17" t="s">
        <v>40</v>
      </c>
      <c r="C19" s="30"/>
      <c r="D19" s="38">
        <f t="shared" ref="D19:O19" si="4">SUM(D16:D18)</f>
        <v>220000</v>
      </c>
      <c r="E19" s="38">
        <f t="shared" si="4"/>
        <v>80000</v>
      </c>
      <c r="F19" s="38">
        <f t="shared" si="4"/>
        <v>305000</v>
      </c>
      <c r="G19" s="38">
        <f t="shared" si="4"/>
        <v>0</v>
      </c>
      <c r="H19" s="38">
        <f t="shared" si="4"/>
        <v>0</v>
      </c>
      <c r="I19" s="38">
        <f t="shared" si="4"/>
        <v>0</v>
      </c>
      <c r="J19" s="38">
        <f t="shared" si="4"/>
        <v>0</v>
      </c>
      <c r="K19" s="38">
        <f t="shared" si="4"/>
        <v>0</v>
      </c>
      <c r="L19" s="38">
        <f t="shared" si="4"/>
        <v>0</v>
      </c>
      <c r="M19" s="38">
        <f t="shared" si="4"/>
        <v>0</v>
      </c>
      <c r="N19" s="38">
        <f t="shared" si="4"/>
        <v>0</v>
      </c>
      <c r="O19" s="38">
        <f t="shared" si="4"/>
        <v>0</v>
      </c>
      <c r="P19" s="13"/>
      <c r="Q19" s="38">
        <f>SUM(Q16:Q18)</f>
        <v>605000</v>
      </c>
      <c r="S19" s="2"/>
      <c r="T19" s="2"/>
      <c r="U19" s="2"/>
      <c r="V19" s="2"/>
      <c r="W19" s="2"/>
    </row>
    <row r="20" spans="1:25" ht="20.100000000000001" customHeight="1" x14ac:dyDescent="0.25">
      <c r="A20" s="2"/>
      <c r="B20" s="2"/>
      <c r="C20" s="1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3"/>
      <c r="Q20" s="2"/>
      <c r="S20" s="2"/>
      <c r="T20" s="2"/>
      <c r="U20" s="2"/>
      <c r="V20" s="2"/>
      <c r="W20" s="2"/>
    </row>
    <row r="21" spans="1:25" ht="20.100000000000001" customHeight="1" x14ac:dyDescent="0.25">
      <c r="A21" s="2"/>
      <c r="B21" s="6"/>
      <c r="C21" s="1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3"/>
      <c r="Q21" s="7"/>
      <c r="S21" s="2"/>
      <c r="T21" s="2"/>
      <c r="U21" s="2"/>
      <c r="V21" s="2"/>
      <c r="W21" s="2"/>
    </row>
    <row r="22" spans="1:25" ht="20.100000000000001" customHeight="1" x14ac:dyDescent="0.25">
      <c r="A22" s="2"/>
      <c r="B22" s="16" t="s">
        <v>41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9"/>
      <c r="P22" s="13"/>
      <c r="Q22" s="27"/>
      <c r="S22" s="2"/>
      <c r="T22" s="2"/>
      <c r="U22" s="2"/>
      <c r="V22" s="2"/>
      <c r="W22" s="2"/>
    </row>
    <row r="23" spans="1:25" ht="20.100000000000001" customHeight="1" x14ac:dyDescent="0.25">
      <c r="A23" s="2"/>
      <c r="B23" s="24" t="s">
        <v>49</v>
      </c>
      <c r="C23" s="15" t="s">
        <v>19</v>
      </c>
      <c r="D23" s="25" t="s">
        <v>1</v>
      </c>
      <c r="E23" s="25" t="s">
        <v>5</v>
      </c>
      <c r="F23" s="25" t="s">
        <v>6</v>
      </c>
      <c r="G23" s="25" t="s">
        <v>7</v>
      </c>
      <c r="H23" s="25" t="s">
        <v>8</v>
      </c>
      <c r="I23" s="25" t="s">
        <v>9</v>
      </c>
      <c r="J23" s="25" t="s">
        <v>10</v>
      </c>
      <c r="K23" s="25" t="s">
        <v>11</v>
      </c>
      <c r="L23" s="25" t="s">
        <v>12</v>
      </c>
      <c r="M23" s="25" t="s">
        <v>13</v>
      </c>
      <c r="N23" s="25" t="s">
        <v>14</v>
      </c>
      <c r="O23" s="25" t="s">
        <v>15</v>
      </c>
      <c r="P23" s="13"/>
      <c r="Q23" s="15" t="s">
        <v>16</v>
      </c>
      <c r="S23" s="2"/>
      <c r="T23" s="2"/>
      <c r="U23" s="2"/>
      <c r="V23" s="2"/>
      <c r="W23" s="2"/>
    </row>
    <row r="24" spans="1:25" ht="20.100000000000001" customHeight="1" x14ac:dyDescent="0.25">
      <c r="A24" s="2"/>
      <c r="B24" s="14" t="s">
        <v>43</v>
      </c>
      <c r="C24" s="32"/>
      <c r="D24" s="41">
        <v>62000</v>
      </c>
      <c r="E24" s="41">
        <v>62000</v>
      </c>
      <c r="F24" s="41">
        <v>62000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"/>
      <c r="Q24" s="41">
        <f>SUM(D24:O24)</f>
        <v>186000</v>
      </c>
      <c r="R24" s="2"/>
      <c r="S24" s="2"/>
      <c r="T24" s="2"/>
      <c r="U24" s="2"/>
      <c r="V24" s="2"/>
      <c r="W24" s="2"/>
      <c r="X24" s="2"/>
      <c r="Y24" s="2"/>
    </row>
    <row r="25" spans="1:25" s="9" customFormat="1" ht="20.100000000000001" customHeight="1" x14ac:dyDescent="0.25">
      <c r="B25" s="14" t="s">
        <v>44</v>
      </c>
      <c r="C25" s="32"/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13"/>
      <c r="Q25" s="41">
        <f t="shared" ref="Q25:Q30" si="5">SUM(D25:O25)</f>
        <v>0</v>
      </c>
      <c r="R25"/>
    </row>
    <row r="26" spans="1:25" ht="20.100000000000001" customHeight="1" x14ac:dyDescent="0.25">
      <c r="A26" s="2"/>
      <c r="B26" s="14" t="s">
        <v>45</v>
      </c>
      <c r="C26" s="32"/>
      <c r="D26" s="41">
        <v>18000</v>
      </c>
      <c r="E26" s="41">
        <v>18000</v>
      </c>
      <c r="F26" s="41">
        <v>18000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"/>
      <c r="Q26" s="41">
        <f t="shared" si="5"/>
        <v>54000</v>
      </c>
      <c r="R26" s="2"/>
      <c r="S26" s="2"/>
      <c r="T26" s="2"/>
      <c r="U26" s="2"/>
      <c r="V26" s="2"/>
      <c r="W26" s="2"/>
      <c r="X26" s="2"/>
      <c r="Y26" s="2"/>
    </row>
    <row r="27" spans="1:25" ht="20.100000000000001" customHeight="1" x14ac:dyDescent="0.25">
      <c r="A27" s="2"/>
      <c r="B27" s="14" t="s">
        <v>46</v>
      </c>
      <c r="C27" s="32"/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13"/>
      <c r="Q27" s="41">
        <f t="shared" si="5"/>
        <v>0</v>
      </c>
      <c r="S27" s="2"/>
      <c r="T27" s="2"/>
      <c r="U27" s="2"/>
      <c r="V27" s="2"/>
      <c r="W27" s="2"/>
      <c r="X27" s="2"/>
      <c r="Y27" s="2"/>
    </row>
    <row r="28" spans="1:25" ht="20.100000000000001" customHeight="1" x14ac:dyDescent="0.25">
      <c r="A28" s="2"/>
      <c r="B28" s="14" t="s">
        <v>47</v>
      </c>
      <c r="C28" s="32"/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13"/>
      <c r="Q28" s="41">
        <f t="shared" si="5"/>
        <v>0</v>
      </c>
      <c r="S28" s="2"/>
      <c r="T28" s="2"/>
      <c r="U28" s="2"/>
      <c r="V28" s="2"/>
      <c r="W28" s="2"/>
      <c r="X28" s="2"/>
      <c r="Y28" s="2"/>
    </row>
    <row r="29" spans="1:25" ht="20.100000000000001" customHeight="1" x14ac:dyDescent="0.25">
      <c r="A29" s="2"/>
      <c r="B29" s="14" t="s">
        <v>50</v>
      </c>
      <c r="C29" s="32"/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"/>
      <c r="Q29" s="41">
        <f t="shared" si="5"/>
        <v>0</v>
      </c>
      <c r="R29" s="2"/>
      <c r="S29" s="2"/>
      <c r="T29" s="2"/>
      <c r="U29" s="2"/>
      <c r="V29" s="2"/>
      <c r="W29" s="2"/>
      <c r="X29" s="2"/>
      <c r="Y29" s="2"/>
    </row>
    <row r="30" spans="1:25" s="9" customFormat="1" ht="20.100000000000001" customHeight="1" x14ac:dyDescent="0.25">
      <c r="B30" s="14" t="s">
        <v>51</v>
      </c>
      <c r="C30" s="32"/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13"/>
      <c r="Q30" s="41">
        <f t="shared" si="5"/>
        <v>0</v>
      </c>
      <c r="R30"/>
    </row>
    <row r="31" spans="1:25" ht="20.100000000000001" customHeight="1" x14ac:dyDescent="0.25">
      <c r="A31" s="2"/>
      <c r="B31" s="14" t="s">
        <v>48</v>
      </c>
      <c r="C31" s="32"/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13"/>
      <c r="Q31" s="41">
        <f>SUM(D31:O31)</f>
        <v>0</v>
      </c>
      <c r="S31" s="2"/>
      <c r="T31" s="2"/>
      <c r="U31" s="2"/>
      <c r="V31" s="2"/>
      <c r="W31" s="2"/>
      <c r="X31" s="2"/>
      <c r="Y31" s="2"/>
    </row>
    <row r="32" spans="1:25" ht="20.100000000000001" customHeight="1" x14ac:dyDescent="0.25">
      <c r="A32" s="2"/>
      <c r="B32" s="17" t="s">
        <v>52</v>
      </c>
      <c r="C32" s="30"/>
      <c r="D32" s="38">
        <f t="shared" ref="D32:O32" si="6">SUM(D24:D31)</f>
        <v>80000</v>
      </c>
      <c r="E32" s="38">
        <f t="shared" si="6"/>
        <v>80000</v>
      </c>
      <c r="F32" s="38">
        <f t="shared" si="6"/>
        <v>80000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8">
        <f t="shared" si="6"/>
        <v>0</v>
      </c>
      <c r="K32" s="38">
        <f t="shared" si="6"/>
        <v>0</v>
      </c>
      <c r="L32" s="38">
        <f t="shared" si="6"/>
        <v>0</v>
      </c>
      <c r="M32" s="38">
        <f t="shared" si="6"/>
        <v>0</v>
      </c>
      <c r="N32" s="38">
        <f t="shared" si="6"/>
        <v>0</v>
      </c>
      <c r="O32" s="38">
        <f t="shared" si="6"/>
        <v>0</v>
      </c>
      <c r="P32" s="4"/>
      <c r="Q32" s="38">
        <f>SUM(Q24:Q31)</f>
        <v>240000</v>
      </c>
      <c r="R32" s="2"/>
      <c r="S32" s="2"/>
      <c r="T32" s="2"/>
      <c r="U32" s="2"/>
      <c r="V32" s="2"/>
      <c r="W32" s="2"/>
      <c r="X32" s="2"/>
      <c r="Y32" s="2"/>
    </row>
    <row r="33" spans="1:25" ht="20.100000000000001" customHeight="1" x14ac:dyDescent="0.25">
      <c r="A33" s="2"/>
      <c r="B33" s="11"/>
      <c r="C33" s="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"/>
      <c r="Q33" s="11"/>
      <c r="R33" s="2"/>
      <c r="S33" s="2"/>
      <c r="T33" s="2"/>
      <c r="U33" s="2"/>
      <c r="V33" s="2"/>
      <c r="W33" s="2"/>
      <c r="X33" s="2"/>
      <c r="Y33" s="2"/>
    </row>
    <row r="34" spans="1:25" ht="20.100000000000001" customHeight="1" x14ac:dyDescent="0.25">
      <c r="A34" s="2"/>
      <c r="B34" s="18" t="s">
        <v>53</v>
      </c>
      <c r="C34" s="15" t="s">
        <v>19</v>
      </c>
      <c r="D34" s="15" t="s">
        <v>1</v>
      </c>
      <c r="E34" s="15" t="s">
        <v>5</v>
      </c>
      <c r="F34" s="15" t="s">
        <v>6</v>
      </c>
      <c r="G34" s="15" t="s">
        <v>7</v>
      </c>
      <c r="H34" s="15" t="s">
        <v>8</v>
      </c>
      <c r="I34" s="15" t="s">
        <v>9</v>
      </c>
      <c r="J34" s="15" t="s">
        <v>10</v>
      </c>
      <c r="K34" s="15" t="s">
        <v>11</v>
      </c>
      <c r="L34" s="15" t="s">
        <v>12</v>
      </c>
      <c r="M34" s="15" t="s">
        <v>13</v>
      </c>
      <c r="N34" s="15" t="s">
        <v>14</v>
      </c>
      <c r="O34" s="15" t="s">
        <v>15</v>
      </c>
      <c r="P34" s="2"/>
      <c r="Q34" s="15" t="s">
        <v>16</v>
      </c>
      <c r="R34" s="2"/>
      <c r="S34" s="2"/>
      <c r="T34" s="2"/>
      <c r="U34" s="2"/>
      <c r="V34" s="2"/>
      <c r="W34" s="2"/>
      <c r="X34" s="2"/>
      <c r="Y34" s="2"/>
    </row>
    <row r="35" spans="1:25" ht="20.100000000000001" customHeight="1" x14ac:dyDescent="0.25">
      <c r="A35" s="2"/>
      <c r="B35" s="14" t="s">
        <v>57</v>
      </c>
      <c r="C35" s="32"/>
      <c r="D35" s="41">
        <v>0</v>
      </c>
      <c r="E35" s="41">
        <v>6300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2"/>
      <c r="Q35" s="41">
        <f>SUM(D35:O35)</f>
        <v>6300</v>
      </c>
      <c r="R35" s="2"/>
      <c r="S35" s="2"/>
      <c r="T35" s="2"/>
      <c r="U35" s="2"/>
      <c r="V35" s="2"/>
      <c r="W35" s="2"/>
      <c r="X35" s="2"/>
      <c r="Y35" s="2"/>
    </row>
    <row r="36" spans="1:25" ht="20.100000000000001" customHeight="1" x14ac:dyDescent="0.25">
      <c r="A36" s="2"/>
      <c r="B36" s="14" t="s">
        <v>54</v>
      </c>
      <c r="C36" s="32"/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2"/>
      <c r="Q36" s="41">
        <f t="shared" ref="Q36:Q39" si="7">SUM(D36:O36)</f>
        <v>0</v>
      </c>
      <c r="R36" s="2"/>
      <c r="S36" s="2"/>
      <c r="T36" s="2"/>
      <c r="U36" s="2"/>
      <c r="V36" s="2"/>
      <c r="W36" s="2"/>
      <c r="X36" s="2"/>
      <c r="Y36" s="2"/>
    </row>
    <row r="37" spans="1:25" ht="20.100000000000001" customHeight="1" x14ac:dyDescent="0.25">
      <c r="A37" s="2"/>
      <c r="B37" s="14" t="s">
        <v>55</v>
      </c>
      <c r="C37" s="32"/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2"/>
      <c r="Q37" s="41">
        <f t="shared" si="7"/>
        <v>0</v>
      </c>
      <c r="R37" s="2"/>
      <c r="S37" s="2"/>
      <c r="T37" s="2"/>
      <c r="U37" s="2"/>
      <c r="V37" s="2"/>
      <c r="W37" s="2"/>
      <c r="X37" s="2"/>
      <c r="Y37" s="2"/>
    </row>
    <row r="38" spans="1:25" ht="20.100000000000001" customHeight="1" x14ac:dyDescent="0.25">
      <c r="A38" s="2"/>
      <c r="B38" s="14" t="s">
        <v>56</v>
      </c>
      <c r="C38" s="32"/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2"/>
      <c r="Q38" s="41">
        <f t="shared" si="7"/>
        <v>0</v>
      </c>
      <c r="R38" s="2"/>
      <c r="S38" s="2"/>
      <c r="T38" s="2"/>
      <c r="U38" s="2"/>
      <c r="V38" s="2"/>
      <c r="W38" s="2"/>
      <c r="X38" s="2"/>
      <c r="Y38" s="2"/>
    </row>
    <row r="39" spans="1:25" ht="20.100000000000001" customHeight="1" x14ac:dyDescent="0.25">
      <c r="A39" s="2"/>
      <c r="B39" s="14" t="s">
        <v>48</v>
      </c>
      <c r="C39" s="32"/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2"/>
      <c r="Q39" s="41">
        <f t="shared" si="7"/>
        <v>0</v>
      </c>
      <c r="R39" s="2"/>
      <c r="S39" s="2"/>
      <c r="T39" s="2"/>
      <c r="U39" s="2"/>
      <c r="V39" s="2"/>
      <c r="W39" s="2"/>
      <c r="X39" s="2"/>
      <c r="Y39" s="2"/>
    </row>
    <row r="40" spans="1:25" ht="20.100000000000001" customHeight="1" x14ac:dyDescent="0.25">
      <c r="A40" s="2"/>
      <c r="B40" s="17"/>
      <c r="C40" s="30"/>
      <c r="D40" s="38">
        <f>SUM(D35:D39)</f>
        <v>0</v>
      </c>
      <c r="E40" s="38">
        <f t="shared" ref="E40:Q40" si="8">SUM(E35:E39)</f>
        <v>6300</v>
      </c>
      <c r="F40" s="38">
        <f t="shared" si="8"/>
        <v>0</v>
      </c>
      <c r="G40" s="38">
        <f t="shared" si="8"/>
        <v>0</v>
      </c>
      <c r="H40" s="38">
        <f t="shared" si="8"/>
        <v>0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 t="shared" si="8"/>
        <v>0</v>
      </c>
      <c r="M40" s="38">
        <f t="shared" si="8"/>
        <v>0</v>
      </c>
      <c r="N40" s="38">
        <f t="shared" si="8"/>
        <v>0</v>
      </c>
      <c r="O40" s="38">
        <f t="shared" si="8"/>
        <v>0</v>
      </c>
      <c r="P40" s="2"/>
      <c r="Q40" s="38">
        <f t="shared" si="8"/>
        <v>6300</v>
      </c>
      <c r="R40" s="2"/>
      <c r="S40" s="2"/>
      <c r="T40" s="2"/>
      <c r="U40" s="2"/>
      <c r="V40" s="2"/>
      <c r="W40" s="2"/>
      <c r="X40" s="2"/>
      <c r="Y40" s="2"/>
    </row>
    <row r="41" spans="1:25" ht="20.100000000000001" customHeight="1" x14ac:dyDescent="0.25">
      <c r="A41" s="2"/>
      <c r="B41" s="11"/>
      <c r="C41" s="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2"/>
      <c r="Q41" s="11"/>
      <c r="R41" s="2"/>
      <c r="S41" s="2"/>
      <c r="T41" s="2"/>
      <c r="U41" s="2"/>
      <c r="V41" s="2"/>
      <c r="W41" s="2"/>
      <c r="X41" s="2"/>
      <c r="Y41" s="2"/>
    </row>
    <row r="42" spans="1:25" ht="20.100000000000001" customHeight="1" x14ac:dyDescent="0.25">
      <c r="A42" s="2"/>
      <c r="B42" s="18" t="s">
        <v>58</v>
      </c>
      <c r="C42" s="15" t="s">
        <v>19</v>
      </c>
      <c r="D42" s="15" t="s">
        <v>1</v>
      </c>
      <c r="E42" s="15" t="s">
        <v>5</v>
      </c>
      <c r="F42" s="15" t="s">
        <v>6</v>
      </c>
      <c r="G42" s="15" t="s">
        <v>7</v>
      </c>
      <c r="H42" s="15" t="s">
        <v>8</v>
      </c>
      <c r="I42" s="15" t="s">
        <v>9</v>
      </c>
      <c r="J42" s="15" t="s">
        <v>10</v>
      </c>
      <c r="K42" s="15" t="s">
        <v>11</v>
      </c>
      <c r="L42" s="15" t="s">
        <v>12</v>
      </c>
      <c r="M42" s="15" t="s">
        <v>13</v>
      </c>
      <c r="N42" s="15" t="s">
        <v>14</v>
      </c>
      <c r="O42" s="15" t="s">
        <v>15</v>
      </c>
      <c r="P42" s="2"/>
      <c r="Q42" s="15" t="s">
        <v>16</v>
      </c>
      <c r="R42" s="2"/>
      <c r="S42" s="2"/>
      <c r="T42" s="2"/>
      <c r="U42" s="2"/>
      <c r="V42" s="2"/>
      <c r="W42" s="2"/>
      <c r="X42" s="2"/>
      <c r="Y42" s="2"/>
    </row>
    <row r="43" spans="1:25" ht="20.100000000000001" customHeight="1" x14ac:dyDescent="0.25">
      <c r="A43" s="2"/>
      <c r="B43" s="14" t="s">
        <v>59</v>
      </c>
      <c r="C43" s="32"/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2"/>
      <c r="Q43" s="41">
        <f>SUM(D43:O43)</f>
        <v>0</v>
      </c>
      <c r="R43" s="2"/>
      <c r="S43" s="2"/>
      <c r="T43" s="2"/>
      <c r="U43" s="2"/>
      <c r="V43" s="2"/>
      <c r="W43" s="2"/>
      <c r="X43" s="2"/>
      <c r="Y43" s="2"/>
    </row>
    <row r="44" spans="1:25" ht="20.100000000000001" customHeight="1" x14ac:dyDescent="0.25">
      <c r="A44" s="2"/>
      <c r="B44" s="14" t="s">
        <v>63</v>
      </c>
      <c r="C44" s="32"/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2"/>
      <c r="Q44" s="41">
        <f t="shared" ref="Q44:Q48" si="9">SUM(D44:O44)</f>
        <v>0</v>
      </c>
      <c r="R44" s="2"/>
      <c r="S44" s="2"/>
      <c r="T44" s="2"/>
      <c r="U44" s="2"/>
      <c r="V44" s="2"/>
      <c r="W44" s="2"/>
      <c r="X44" s="2"/>
      <c r="Y44" s="2"/>
    </row>
    <row r="45" spans="1:25" ht="20.100000000000001" customHeight="1" x14ac:dyDescent="0.25">
      <c r="A45" s="2"/>
      <c r="B45" s="14" t="s">
        <v>60</v>
      </c>
      <c r="C45" s="32"/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2"/>
      <c r="Q45" s="41">
        <f t="shared" si="9"/>
        <v>0</v>
      </c>
      <c r="R45" s="2"/>
      <c r="S45" s="2"/>
      <c r="T45" s="2"/>
      <c r="U45" s="2"/>
      <c r="V45" s="2"/>
      <c r="W45" s="2"/>
      <c r="X45" s="2"/>
      <c r="Y45" s="2"/>
    </row>
    <row r="46" spans="1:25" ht="20.100000000000001" customHeight="1" x14ac:dyDescent="0.25">
      <c r="A46" s="2"/>
      <c r="B46" s="14" t="s">
        <v>61</v>
      </c>
      <c r="C46" s="32"/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2"/>
      <c r="Q46" s="41">
        <f t="shared" si="9"/>
        <v>0</v>
      </c>
      <c r="R46" s="2"/>
      <c r="S46" s="2"/>
      <c r="T46" s="2"/>
      <c r="U46" s="2"/>
      <c r="V46" s="2"/>
      <c r="W46" s="2"/>
      <c r="X46" s="2"/>
      <c r="Y46" s="2"/>
    </row>
    <row r="47" spans="1:25" ht="20.100000000000001" customHeight="1" x14ac:dyDescent="0.25">
      <c r="A47" s="2"/>
      <c r="B47" s="14" t="s">
        <v>62</v>
      </c>
      <c r="C47" s="32"/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2"/>
      <c r="Q47" s="41">
        <f t="shared" si="9"/>
        <v>0</v>
      </c>
      <c r="R47" s="2"/>
      <c r="S47" s="2"/>
      <c r="T47" s="2"/>
      <c r="U47" s="2"/>
      <c r="V47" s="2"/>
      <c r="W47" s="2"/>
      <c r="X47" s="2"/>
      <c r="Y47" s="2"/>
    </row>
    <row r="48" spans="1:25" ht="20.100000000000001" customHeight="1" x14ac:dyDescent="0.25">
      <c r="A48" s="2"/>
      <c r="B48" s="14" t="s">
        <v>48</v>
      </c>
      <c r="C48" s="32"/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2"/>
      <c r="Q48" s="41">
        <f t="shared" si="9"/>
        <v>0</v>
      </c>
      <c r="R48" s="2"/>
      <c r="S48" s="2"/>
      <c r="T48" s="2"/>
      <c r="U48" s="2"/>
      <c r="V48" s="2"/>
      <c r="W48" s="2"/>
      <c r="X48" s="2"/>
      <c r="Y48" s="2"/>
    </row>
    <row r="49" spans="1:25" ht="20.100000000000001" customHeight="1" x14ac:dyDescent="0.25">
      <c r="A49" s="2"/>
      <c r="B49" s="17" t="s">
        <v>64</v>
      </c>
      <c r="C49" s="30"/>
      <c r="D49" s="38">
        <f>SUM(D43:D48)</f>
        <v>0</v>
      </c>
      <c r="E49" s="38">
        <f t="shared" ref="E49:Q49" si="10">SUM(E43:E48)</f>
        <v>0</v>
      </c>
      <c r="F49" s="38">
        <f t="shared" si="10"/>
        <v>0</v>
      </c>
      <c r="G49" s="38">
        <f t="shared" si="10"/>
        <v>0</v>
      </c>
      <c r="H49" s="38">
        <f t="shared" si="10"/>
        <v>0</v>
      </c>
      <c r="I49" s="38">
        <f t="shared" si="10"/>
        <v>0</v>
      </c>
      <c r="J49" s="38">
        <f t="shared" si="10"/>
        <v>0</v>
      </c>
      <c r="K49" s="38">
        <f t="shared" si="10"/>
        <v>0</v>
      </c>
      <c r="L49" s="38">
        <f t="shared" si="10"/>
        <v>0</v>
      </c>
      <c r="M49" s="38">
        <f t="shared" si="10"/>
        <v>0</v>
      </c>
      <c r="N49" s="38">
        <f t="shared" si="10"/>
        <v>0</v>
      </c>
      <c r="O49" s="38">
        <f t="shared" si="10"/>
        <v>0</v>
      </c>
      <c r="P49" s="2"/>
      <c r="Q49" s="38">
        <f t="shared" si="10"/>
        <v>0</v>
      </c>
      <c r="R49" s="2"/>
      <c r="S49" s="2"/>
      <c r="T49" s="2"/>
      <c r="U49" s="2"/>
      <c r="V49" s="2"/>
      <c r="W49" s="2"/>
      <c r="X49" s="2"/>
      <c r="Y49" s="2"/>
    </row>
    <row r="50" spans="1:25" ht="20.100000000000001" customHeight="1" x14ac:dyDescent="0.25">
      <c r="A50" s="2"/>
      <c r="B50" s="11"/>
      <c r="C50" s="2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2"/>
      <c r="Q50" s="11"/>
      <c r="R50" s="2"/>
      <c r="S50" s="2"/>
      <c r="T50" s="2"/>
      <c r="U50" s="2"/>
      <c r="V50" s="2"/>
      <c r="W50" s="2"/>
      <c r="X50" s="2"/>
      <c r="Y50" s="2"/>
    </row>
    <row r="51" spans="1:25" ht="20.100000000000001" customHeight="1" x14ac:dyDescent="0.25">
      <c r="A51" s="2"/>
      <c r="B51" s="18" t="s">
        <v>65</v>
      </c>
      <c r="C51" s="15" t="s">
        <v>19</v>
      </c>
      <c r="D51" s="15" t="s">
        <v>1</v>
      </c>
      <c r="E51" s="15" t="s">
        <v>5</v>
      </c>
      <c r="F51" s="15" t="s">
        <v>6</v>
      </c>
      <c r="G51" s="15" t="s">
        <v>7</v>
      </c>
      <c r="H51" s="15" t="s">
        <v>8</v>
      </c>
      <c r="I51" s="15" t="s">
        <v>9</v>
      </c>
      <c r="J51" s="15" t="s">
        <v>10</v>
      </c>
      <c r="K51" s="15" t="s">
        <v>11</v>
      </c>
      <c r="L51" s="15" t="s">
        <v>12</v>
      </c>
      <c r="M51" s="15" t="s">
        <v>13</v>
      </c>
      <c r="N51" s="15" t="s">
        <v>14</v>
      </c>
      <c r="O51" s="15" t="s">
        <v>15</v>
      </c>
      <c r="P51" s="2"/>
      <c r="Q51" s="15" t="s">
        <v>16</v>
      </c>
      <c r="R51" s="2"/>
      <c r="S51" s="2"/>
      <c r="T51" s="2"/>
      <c r="U51" s="2"/>
      <c r="V51" s="2"/>
      <c r="W51" s="2"/>
      <c r="X51" s="2"/>
      <c r="Y51" s="2"/>
    </row>
    <row r="52" spans="1:25" ht="20.100000000000001" customHeight="1" x14ac:dyDescent="0.25">
      <c r="A52" s="2"/>
      <c r="B52" s="14" t="s">
        <v>66</v>
      </c>
      <c r="C52" s="32"/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2"/>
      <c r="Q52" s="41">
        <f>SUM(D52:O52)</f>
        <v>0</v>
      </c>
      <c r="R52" s="2"/>
      <c r="S52" s="2"/>
      <c r="T52" s="2"/>
      <c r="U52" s="2"/>
      <c r="V52" s="2"/>
      <c r="W52" s="2"/>
      <c r="X52" s="2"/>
      <c r="Y52" s="2"/>
    </row>
    <row r="53" spans="1:25" ht="20.100000000000001" customHeight="1" x14ac:dyDescent="0.25">
      <c r="A53" s="2"/>
      <c r="B53" s="14" t="s">
        <v>67</v>
      </c>
      <c r="C53" s="32"/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2"/>
      <c r="Q53" s="41">
        <f t="shared" ref="Q53:Q69" si="11">SUM(D53:O53)</f>
        <v>0</v>
      </c>
      <c r="R53" s="2"/>
      <c r="S53" s="2"/>
      <c r="T53" s="2"/>
      <c r="U53" s="2"/>
      <c r="V53" s="2"/>
      <c r="W53" s="2"/>
      <c r="X53" s="2"/>
      <c r="Y53" s="2"/>
    </row>
    <row r="54" spans="1:25" ht="20.100000000000001" customHeight="1" x14ac:dyDescent="0.25">
      <c r="A54" s="2"/>
      <c r="B54" s="14" t="s">
        <v>68</v>
      </c>
      <c r="C54" s="32"/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2"/>
      <c r="Q54" s="41">
        <f t="shared" si="11"/>
        <v>0</v>
      </c>
      <c r="R54" s="2"/>
      <c r="S54" s="2"/>
      <c r="T54" s="2"/>
      <c r="U54" s="2"/>
      <c r="V54" s="2"/>
      <c r="W54" s="2"/>
      <c r="X54" s="2"/>
      <c r="Y54" s="2"/>
    </row>
    <row r="55" spans="1:25" ht="20.100000000000001" customHeight="1" x14ac:dyDescent="0.25">
      <c r="A55" s="2"/>
      <c r="B55" s="14" t="s">
        <v>3</v>
      </c>
      <c r="C55" s="32"/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2"/>
      <c r="Q55" s="41">
        <f t="shared" si="11"/>
        <v>0</v>
      </c>
      <c r="R55" s="2"/>
      <c r="S55" s="2"/>
      <c r="T55" s="2"/>
      <c r="U55" s="2"/>
      <c r="V55" s="2"/>
      <c r="W55" s="2"/>
      <c r="X55" s="2"/>
      <c r="Y55" s="2"/>
    </row>
    <row r="56" spans="1:25" ht="20.100000000000001" customHeight="1" x14ac:dyDescent="0.25">
      <c r="A56" s="2"/>
      <c r="B56" s="14" t="s">
        <v>69</v>
      </c>
      <c r="C56" s="32"/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2"/>
      <c r="Q56" s="41">
        <f t="shared" si="11"/>
        <v>0</v>
      </c>
      <c r="R56" s="2"/>
      <c r="S56" s="2"/>
      <c r="T56" s="2"/>
      <c r="U56" s="2"/>
      <c r="V56" s="2"/>
      <c r="W56" s="2"/>
      <c r="X56" s="2"/>
      <c r="Y56" s="2"/>
    </row>
    <row r="57" spans="1:25" ht="20.100000000000001" customHeight="1" x14ac:dyDescent="0.25">
      <c r="A57" s="2"/>
      <c r="B57" s="14" t="s">
        <v>17</v>
      </c>
      <c r="C57" s="32"/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2"/>
      <c r="Q57" s="41">
        <f t="shared" si="11"/>
        <v>0</v>
      </c>
      <c r="R57" s="2"/>
      <c r="S57" s="2"/>
      <c r="T57" s="2"/>
      <c r="U57" s="2"/>
      <c r="V57" s="2"/>
      <c r="W57" s="2"/>
      <c r="X57" s="2"/>
      <c r="Y57" s="2"/>
    </row>
    <row r="58" spans="1:25" ht="20.100000000000001" customHeight="1" x14ac:dyDescent="0.25">
      <c r="A58" s="2"/>
      <c r="B58" s="14" t="s">
        <v>70</v>
      </c>
      <c r="C58" s="32"/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2"/>
      <c r="Q58" s="41">
        <f t="shared" si="11"/>
        <v>0</v>
      </c>
      <c r="R58" s="2"/>
      <c r="S58" s="2"/>
      <c r="T58" s="2"/>
      <c r="U58" s="2"/>
      <c r="V58" s="2"/>
      <c r="W58" s="2"/>
      <c r="X58" s="2"/>
      <c r="Y58" s="2"/>
    </row>
    <row r="59" spans="1:25" ht="20.100000000000001" customHeight="1" x14ac:dyDescent="0.25">
      <c r="A59" s="2"/>
      <c r="B59" s="14" t="s">
        <v>18</v>
      </c>
      <c r="C59" s="32"/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2"/>
      <c r="Q59" s="41">
        <f t="shared" si="11"/>
        <v>0</v>
      </c>
      <c r="R59" s="2"/>
      <c r="S59" s="2"/>
      <c r="T59" s="2"/>
      <c r="U59" s="2"/>
      <c r="V59" s="2"/>
      <c r="W59" s="2"/>
      <c r="X59" s="2"/>
      <c r="Y59" s="2"/>
    </row>
    <row r="60" spans="1:25" ht="20.100000000000001" customHeight="1" x14ac:dyDescent="0.25">
      <c r="A60" s="2"/>
      <c r="B60" s="14" t="s">
        <v>71</v>
      </c>
      <c r="C60" s="32"/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2"/>
      <c r="Q60" s="41">
        <f t="shared" si="11"/>
        <v>0</v>
      </c>
      <c r="R60" s="2"/>
      <c r="S60" s="2"/>
      <c r="T60" s="2"/>
      <c r="U60" s="2"/>
      <c r="V60" s="2"/>
      <c r="W60" s="2"/>
      <c r="X60" s="2"/>
      <c r="Y60" s="2"/>
    </row>
    <row r="61" spans="1:25" ht="20.100000000000001" customHeight="1" x14ac:dyDescent="0.25">
      <c r="A61" s="2"/>
      <c r="B61" s="14" t="s">
        <v>4</v>
      </c>
      <c r="C61" s="32"/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2"/>
      <c r="Q61" s="41">
        <f t="shared" si="11"/>
        <v>0</v>
      </c>
      <c r="R61" s="2"/>
      <c r="S61" s="2"/>
      <c r="T61" s="2"/>
      <c r="U61" s="2"/>
      <c r="V61" s="2"/>
      <c r="W61" s="2"/>
      <c r="X61" s="2"/>
      <c r="Y61" s="2"/>
    </row>
    <row r="62" spans="1:25" ht="20.100000000000001" customHeight="1" x14ac:dyDescent="0.25">
      <c r="A62" s="2"/>
      <c r="B62" s="14" t="s">
        <v>72</v>
      </c>
      <c r="C62" s="32"/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2"/>
      <c r="Q62" s="41">
        <f t="shared" si="11"/>
        <v>0</v>
      </c>
      <c r="R62" s="2"/>
      <c r="S62" s="2"/>
      <c r="T62" s="2"/>
      <c r="U62" s="2"/>
      <c r="V62" s="2"/>
      <c r="W62" s="2"/>
      <c r="X62" s="2"/>
      <c r="Y62" s="2"/>
    </row>
    <row r="63" spans="1:25" ht="20.100000000000001" customHeight="1" x14ac:dyDescent="0.25">
      <c r="A63" s="2"/>
      <c r="B63" s="14" t="s">
        <v>73</v>
      </c>
      <c r="C63" s="32"/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2"/>
      <c r="Q63" s="41">
        <f t="shared" si="11"/>
        <v>0</v>
      </c>
      <c r="R63" s="2"/>
      <c r="S63" s="2"/>
      <c r="T63" s="2"/>
      <c r="U63" s="2"/>
      <c r="V63" s="2"/>
      <c r="W63" s="2"/>
      <c r="X63" s="2"/>
      <c r="Y63" s="2"/>
    </row>
    <row r="64" spans="1:25" ht="20.100000000000001" customHeight="1" x14ac:dyDescent="0.25">
      <c r="A64" s="2"/>
      <c r="B64" s="14" t="s">
        <v>74</v>
      </c>
      <c r="C64" s="32"/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2"/>
      <c r="Q64" s="41">
        <f t="shared" si="11"/>
        <v>0</v>
      </c>
      <c r="R64" s="2"/>
      <c r="S64" s="2"/>
      <c r="T64" s="2"/>
      <c r="U64" s="2"/>
      <c r="V64" s="2"/>
      <c r="W64" s="2"/>
      <c r="X64" s="2"/>
      <c r="Y64" s="2"/>
    </row>
    <row r="65" spans="1:25" ht="20.100000000000001" customHeight="1" x14ac:dyDescent="0.25">
      <c r="A65" s="2"/>
      <c r="B65" s="14" t="s">
        <v>75</v>
      </c>
      <c r="C65" s="32"/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2"/>
      <c r="Q65" s="41">
        <f t="shared" si="11"/>
        <v>0</v>
      </c>
      <c r="R65" s="2"/>
      <c r="S65" s="2"/>
      <c r="T65" s="2"/>
      <c r="U65" s="2"/>
      <c r="V65" s="2"/>
      <c r="W65" s="2"/>
      <c r="X65" s="2"/>
      <c r="Y65" s="2"/>
    </row>
    <row r="66" spans="1:25" ht="20.100000000000001" customHeight="1" x14ac:dyDescent="0.25">
      <c r="A66" s="2"/>
      <c r="B66" s="14" t="s">
        <v>76</v>
      </c>
      <c r="C66" s="32"/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2"/>
      <c r="Q66" s="41">
        <f t="shared" si="11"/>
        <v>0</v>
      </c>
      <c r="R66" s="2"/>
      <c r="S66" s="2"/>
      <c r="T66" s="2"/>
      <c r="U66" s="2"/>
      <c r="V66" s="2"/>
      <c r="W66" s="2"/>
      <c r="X66" s="2"/>
      <c r="Y66" s="2"/>
    </row>
    <row r="67" spans="1:25" ht="20.100000000000001" customHeight="1" x14ac:dyDescent="0.25">
      <c r="A67" s="2"/>
      <c r="B67" s="14"/>
      <c r="C67" s="32"/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2"/>
      <c r="Q67" s="41">
        <f t="shared" si="11"/>
        <v>0</v>
      </c>
      <c r="R67" s="2"/>
      <c r="S67" s="2"/>
      <c r="T67" s="2"/>
      <c r="U67" s="2"/>
      <c r="V67" s="2"/>
      <c r="W67" s="2"/>
      <c r="X67" s="2"/>
      <c r="Y67" s="2"/>
    </row>
    <row r="68" spans="1:25" ht="20.100000000000001" customHeight="1" x14ac:dyDescent="0.25">
      <c r="A68" s="2"/>
      <c r="B68" s="14"/>
      <c r="C68" s="32"/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2"/>
      <c r="Q68" s="41">
        <f t="shared" si="11"/>
        <v>0</v>
      </c>
      <c r="R68" s="2"/>
      <c r="S68" s="2"/>
      <c r="T68" s="2"/>
      <c r="U68" s="2"/>
      <c r="V68" s="2"/>
      <c r="W68" s="2"/>
      <c r="X68" s="2"/>
      <c r="Y68" s="2"/>
    </row>
    <row r="69" spans="1:25" ht="20.100000000000001" customHeight="1" x14ac:dyDescent="0.25">
      <c r="A69" s="2"/>
      <c r="B69" s="14" t="s">
        <v>48</v>
      </c>
      <c r="C69" s="32"/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2"/>
      <c r="Q69" s="41">
        <f t="shared" si="11"/>
        <v>0</v>
      </c>
      <c r="R69" s="2"/>
      <c r="S69" s="2"/>
      <c r="T69" s="2"/>
      <c r="U69" s="2"/>
      <c r="V69" s="2"/>
      <c r="W69" s="2"/>
      <c r="X69" s="2"/>
      <c r="Y69" s="2"/>
    </row>
    <row r="70" spans="1:25" ht="20.100000000000001" customHeight="1" x14ac:dyDescent="0.25">
      <c r="A70" s="2"/>
      <c r="B70" s="17" t="s">
        <v>2</v>
      </c>
      <c r="C70" s="30"/>
      <c r="D70" s="38">
        <f>SUM(D52:D69)</f>
        <v>0</v>
      </c>
      <c r="E70" s="38">
        <f t="shared" ref="E70:Q70" si="12">SUM(E52:E69)</f>
        <v>0</v>
      </c>
      <c r="F70" s="38">
        <f t="shared" si="12"/>
        <v>0</v>
      </c>
      <c r="G70" s="38">
        <f t="shared" si="12"/>
        <v>0</v>
      </c>
      <c r="H70" s="38">
        <f t="shared" si="12"/>
        <v>0</v>
      </c>
      <c r="I70" s="38">
        <f t="shared" si="12"/>
        <v>0</v>
      </c>
      <c r="J70" s="38">
        <f t="shared" si="12"/>
        <v>0</v>
      </c>
      <c r="K70" s="38">
        <f t="shared" si="12"/>
        <v>0</v>
      </c>
      <c r="L70" s="38">
        <f t="shared" si="12"/>
        <v>0</v>
      </c>
      <c r="M70" s="38">
        <f t="shared" si="12"/>
        <v>0</v>
      </c>
      <c r="N70" s="38">
        <f t="shared" si="12"/>
        <v>0</v>
      </c>
      <c r="O70" s="38">
        <f t="shared" si="12"/>
        <v>0</v>
      </c>
      <c r="P70" s="2"/>
      <c r="Q70" s="38">
        <f t="shared" si="12"/>
        <v>0</v>
      </c>
      <c r="R70" s="2"/>
      <c r="S70" s="2"/>
      <c r="T70" s="2"/>
      <c r="U70" s="2"/>
      <c r="V70" s="2"/>
      <c r="W70" s="2"/>
      <c r="X70" s="2"/>
      <c r="Y70" s="2"/>
    </row>
    <row r="71" spans="1:25" ht="20.100000000000001" customHeight="1" x14ac:dyDescent="0.25">
      <c r="A71" s="2"/>
      <c r="B71" s="11"/>
      <c r="C71" s="2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2"/>
      <c r="Q71" s="11"/>
      <c r="R71" s="2"/>
      <c r="S71" s="2"/>
      <c r="T71" s="2"/>
      <c r="U71" s="2"/>
      <c r="V71" s="2"/>
      <c r="W71" s="2"/>
      <c r="X71" s="2"/>
      <c r="Y71" s="2"/>
    </row>
    <row r="72" spans="1:25" ht="20.100000000000001" customHeight="1" x14ac:dyDescent="0.25">
      <c r="A72" s="2"/>
      <c r="B72" s="18" t="s">
        <v>77</v>
      </c>
      <c r="C72" s="15" t="s">
        <v>19</v>
      </c>
      <c r="D72" s="15" t="s">
        <v>1</v>
      </c>
      <c r="E72" s="15" t="s">
        <v>5</v>
      </c>
      <c r="F72" s="15" t="s">
        <v>6</v>
      </c>
      <c r="G72" s="15" t="s">
        <v>7</v>
      </c>
      <c r="H72" s="15" t="s">
        <v>8</v>
      </c>
      <c r="I72" s="15" t="s">
        <v>9</v>
      </c>
      <c r="J72" s="15" t="s">
        <v>10</v>
      </c>
      <c r="K72" s="15" t="s">
        <v>11</v>
      </c>
      <c r="L72" s="15" t="s">
        <v>12</v>
      </c>
      <c r="M72" s="15" t="s">
        <v>13</v>
      </c>
      <c r="N72" s="15" t="s">
        <v>14</v>
      </c>
      <c r="O72" s="15" t="s">
        <v>15</v>
      </c>
      <c r="P72" s="2"/>
      <c r="Q72" s="15" t="s">
        <v>16</v>
      </c>
      <c r="R72" s="2"/>
      <c r="S72" s="2"/>
      <c r="T72" s="2"/>
      <c r="U72" s="2"/>
      <c r="V72" s="2"/>
      <c r="W72" s="2"/>
      <c r="X72" s="2"/>
      <c r="Y72" s="2"/>
    </row>
    <row r="73" spans="1:25" ht="20.100000000000001" customHeight="1" x14ac:dyDescent="0.25">
      <c r="A73" s="2"/>
      <c r="B73" s="14" t="s">
        <v>78</v>
      </c>
      <c r="C73" s="32"/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2"/>
      <c r="Q73" s="41">
        <f>SUM(D73:O73)</f>
        <v>0</v>
      </c>
      <c r="R73" s="2"/>
      <c r="S73" s="2"/>
      <c r="T73" s="2"/>
      <c r="U73" s="2"/>
      <c r="V73" s="2"/>
      <c r="W73" s="2"/>
      <c r="X73" s="2"/>
      <c r="Y73" s="2"/>
    </row>
    <row r="74" spans="1:25" ht="20.100000000000001" customHeight="1" x14ac:dyDescent="0.25">
      <c r="A74" s="2"/>
      <c r="B74" s="14" t="s">
        <v>79</v>
      </c>
      <c r="C74" s="32"/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2"/>
      <c r="Q74" s="41">
        <f t="shared" ref="Q74:Q77" si="13">SUM(D74:O74)</f>
        <v>0</v>
      </c>
      <c r="R74" s="2"/>
      <c r="S74" s="2"/>
      <c r="T74" s="2"/>
      <c r="U74" s="2"/>
      <c r="V74" s="2"/>
      <c r="W74" s="2"/>
      <c r="X74" s="2"/>
      <c r="Y74" s="2"/>
    </row>
    <row r="75" spans="1:25" ht="20.100000000000001" customHeight="1" x14ac:dyDescent="0.25">
      <c r="A75" s="2"/>
      <c r="B75" s="14" t="s">
        <v>80</v>
      </c>
      <c r="C75" s="32"/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2"/>
      <c r="Q75" s="41">
        <f t="shared" si="13"/>
        <v>0</v>
      </c>
      <c r="R75" s="2"/>
      <c r="S75" s="2"/>
      <c r="T75" s="2"/>
      <c r="U75" s="2"/>
      <c r="V75" s="2"/>
      <c r="W75" s="2"/>
      <c r="X75" s="2"/>
      <c r="Y75" s="2"/>
    </row>
    <row r="76" spans="1:25" ht="20.100000000000001" customHeight="1" x14ac:dyDescent="0.25">
      <c r="A76" s="2"/>
      <c r="B76" s="14" t="s">
        <v>61</v>
      </c>
      <c r="C76" s="32"/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2"/>
      <c r="Q76" s="41">
        <f t="shared" si="13"/>
        <v>0</v>
      </c>
      <c r="R76" s="2"/>
      <c r="S76" s="2"/>
      <c r="T76" s="2"/>
      <c r="U76" s="2"/>
      <c r="V76" s="2"/>
      <c r="W76" s="2"/>
      <c r="X76" s="2"/>
      <c r="Y76" s="2"/>
    </row>
    <row r="77" spans="1:25" ht="20.100000000000001" customHeight="1" x14ac:dyDescent="0.25">
      <c r="A77" s="2"/>
      <c r="B77" s="14" t="s">
        <v>81</v>
      </c>
      <c r="C77" s="32"/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2"/>
      <c r="Q77" s="41">
        <f t="shared" si="13"/>
        <v>0</v>
      </c>
      <c r="R77" s="2"/>
      <c r="S77" s="2"/>
      <c r="T77" s="2"/>
      <c r="U77" s="2"/>
      <c r="V77" s="2"/>
      <c r="W77" s="2"/>
      <c r="X77" s="2"/>
      <c r="Y77" s="2"/>
    </row>
    <row r="78" spans="1:25" ht="20.100000000000001" customHeight="1" x14ac:dyDescent="0.25">
      <c r="A78" s="2"/>
      <c r="B78" s="17" t="s">
        <v>82</v>
      </c>
      <c r="C78" s="30"/>
      <c r="D78" s="38">
        <f>SUM(D73:D77)</f>
        <v>0</v>
      </c>
      <c r="E78" s="38">
        <f t="shared" ref="E78:Q78" si="14">SUM(E73:E77)</f>
        <v>0</v>
      </c>
      <c r="F78" s="38">
        <f t="shared" si="14"/>
        <v>0</v>
      </c>
      <c r="G78" s="38">
        <f t="shared" si="14"/>
        <v>0</v>
      </c>
      <c r="H78" s="38">
        <f t="shared" si="14"/>
        <v>0</v>
      </c>
      <c r="I78" s="38">
        <f t="shared" si="14"/>
        <v>0</v>
      </c>
      <c r="J78" s="38">
        <f t="shared" si="14"/>
        <v>0</v>
      </c>
      <c r="K78" s="38">
        <f t="shared" si="14"/>
        <v>0</v>
      </c>
      <c r="L78" s="38">
        <f t="shared" si="14"/>
        <v>0</v>
      </c>
      <c r="M78" s="38">
        <f t="shared" si="14"/>
        <v>0</v>
      </c>
      <c r="N78" s="38">
        <f t="shared" si="14"/>
        <v>0</v>
      </c>
      <c r="O78" s="38">
        <f t="shared" si="14"/>
        <v>0</v>
      </c>
      <c r="P78" s="2"/>
      <c r="Q78" s="38">
        <f t="shared" si="14"/>
        <v>0</v>
      </c>
      <c r="R78" s="2"/>
      <c r="S78" s="2"/>
      <c r="T78" s="2"/>
      <c r="U78" s="2"/>
      <c r="V78" s="2"/>
      <c r="W78" s="2"/>
      <c r="X78" s="2"/>
      <c r="Y78" s="2"/>
    </row>
    <row r="79" spans="1:25" ht="20.100000000000001" customHeight="1" x14ac:dyDescent="0.25">
      <c r="A79" s="2"/>
      <c r="B79" s="11"/>
      <c r="C79" s="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2"/>
      <c r="Q79" s="11"/>
      <c r="R79" s="2"/>
      <c r="S79" s="2"/>
      <c r="T79" s="2"/>
      <c r="U79" s="2"/>
      <c r="V79" s="2"/>
      <c r="W79" s="2"/>
      <c r="X79" s="2"/>
      <c r="Y79" s="2"/>
    </row>
    <row r="80" spans="1:25" ht="20.100000000000001" customHeight="1" x14ac:dyDescent="0.25">
      <c r="A80" s="2"/>
      <c r="B80" s="18" t="s">
        <v>83</v>
      </c>
      <c r="C80" s="15" t="s">
        <v>19</v>
      </c>
      <c r="D80" s="15" t="s">
        <v>1</v>
      </c>
      <c r="E80" s="15" t="s">
        <v>5</v>
      </c>
      <c r="F80" s="15" t="s">
        <v>6</v>
      </c>
      <c r="G80" s="15" t="s">
        <v>7</v>
      </c>
      <c r="H80" s="15" t="s">
        <v>8</v>
      </c>
      <c r="I80" s="15" t="s">
        <v>9</v>
      </c>
      <c r="J80" s="15" t="s">
        <v>10</v>
      </c>
      <c r="K80" s="15" t="s">
        <v>11</v>
      </c>
      <c r="L80" s="15" t="s">
        <v>12</v>
      </c>
      <c r="M80" s="15" t="s">
        <v>13</v>
      </c>
      <c r="N80" s="15" t="s">
        <v>14</v>
      </c>
      <c r="O80" s="15" t="s">
        <v>15</v>
      </c>
      <c r="P80" s="2"/>
      <c r="Q80" s="15" t="s">
        <v>16</v>
      </c>
      <c r="R80" s="2"/>
      <c r="S80" s="2"/>
      <c r="T80" s="2"/>
      <c r="U80" s="2"/>
      <c r="V80" s="2"/>
      <c r="W80" s="2"/>
      <c r="X80" s="2"/>
      <c r="Y80" s="2"/>
    </row>
    <row r="81" spans="1:25" ht="20.100000000000001" customHeight="1" x14ac:dyDescent="0.25">
      <c r="A81" s="2"/>
      <c r="B81" s="14" t="s">
        <v>84</v>
      </c>
      <c r="C81" s="32"/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2"/>
      <c r="Q81" s="41">
        <f>SUM(D81:O81)</f>
        <v>0</v>
      </c>
      <c r="R81" s="2"/>
      <c r="S81" s="2"/>
      <c r="T81" s="2"/>
      <c r="U81" s="2"/>
      <c r="V81" s="2"/>
      <c r="W81" s="2"/>
      <c r="X81" s="2"/>
      <c r="Y81" s="2"/>
    </row>
    <row r="82" spans="1:25" ht="20.100000000000001" customHeight="1" x14ac:dyDescent="0.25">
      <c r="A82" s="2"/>
      <c r="B82" s="14" t="s">
        <v>85</v>
      </c>
      <c r="C82" s="32"/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2"/>
      <c r="Q82" s="41">
        <f t="shared" ref="Q82:Q83" si="15">SUM(D82:O82)</f>
        <v>0</v>
      </c>
      <c r="R82" s="2"/>
      <c r="S82" s="2"/>
      <c r="T82" s="2"/>
      <c r="U82" s="2"/>
      <c r="V82" s="2"/>
      <c r="W82" s="2"/>
      <c r="X82" s="2"/>
      <c r="Y82" s="2"/>
    </row>
    <row r="83" spans="1:25" ht="20.100000000000001" customHeight="1" x14ac:dyDescent="0.25">
      <c r="A83" s="2"/>
      <c r="B83" s="14" t="s">
        <v>48</v>
      </c>
      <c r="C83" s="32"/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2"/>
      <c r="Q83" s="41">
        <f t="shared" si="15"/>
        <v>0</v>
      </c>
      <c r="R83" s="2"/>
      <c r="S83" s="2"/>
      <c r="T83" s="2"/>
      <c r="U83" s="2"/>
      <c r="V83" s="2"/>
      <c r="W83" s="2"/>
      <c r="X83" s="2"/>
      <c r="Y83" s="2"/>
    </row>
    <row r="84" spans="1:25" ht="20.100000000000001" customHeight="1" x14ac:dyDescent="0.25">
      <c r="A84" s="2"/>
      <c r="B84" s="17" t="s">
        <v>86</v>
      </c>
      <c r="C84" s="30"/>
      <c r="D84" s="38">
        <f t="shared" ref="D84:O84" si="16">SUM(D81:D83)</f>
        <v>0</v>
      </c>
      <c r="E84" s="38">
        <f t="shared" si="16"/>
        <v>0</v>
      </c>
      <c r="F84" s="38">
        <f t="shared" si="16"/>
        <v>0</v>
      </c>
      <c r="G84" s="38">
        <f t="shared" si="16"/>
        <v>0</v>
      </c>
      <c r="H84" s="38">
        <f t="shared" si="16"/>
        <v>0</v>
      </c>
      <c r="I84" s="38">
        <f t="shared" si="16"/>
        <v>0</v>
      </c>
      <c r="J84" s="38">
        <f t="shared" si="16"/>
        <v>0</v>
      </c>
      <c r="K84" s="38">
        <f t="shared" si="16"/>
        <v>0</v>
      </c>
      <c r="L84" s="38">
        <f t="shared" si="16"/>
        <v>0</v>
      </c>
      <c r="M84" s="38">
        <f t="shared" si="16"/>
        <v>0</v>
      </c>
      <c r="N84" s="38">
        <f t="shared" si="16"/>
        <v>0</v>
      </c>
      <c r="O84" s="38">
        <f t="shared" si="16"/>
        <v>0</v>
      </c>
      <c r="P84" s="2"/>
      <c r="Q84" s="38">
        <f>SUM(Q81:Q83)</f>
        <v>0</v>
      </c>
      <c r="R84" s="2"/>
      <c r="S84" s="2"/>
      <c r="T84" s="2"/>
      <c r="U84" s="2"/>
      <c r="V84" s="2"/>
      <c r="W84" s="2"/>
      <c r="X84" s="2"/>
      <c r="Y84" s="2"/>
    </row>
    <row r="85" spans="1:25" ht="20.100000000000001" customHeight="1" x14ac:dyDescent="0.25">
      <c r="A85" s="2"/>
      <c r="B85" s="11"/>
      <c r="C85" s="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2"/>
      <c r="Q85" s="11"/>
      <c r="R85" s="2"/>
      <c r="S85" s="2"/>
      <c r="T85" s="2"/>
      <c r="U85" s="2"/>
      <c r="V85" s="2"/>
      <c r="W85" s="2"/>
      <c r="X85" s="2"/>
      <c r="Y85" s="2"/>
    </row>
    <row r="86" spans="1:25" ht="20.100000000000001" customHeight="1" x14ac:dyDescent="0.25">
      <c r="A86" s="2"/>
      <c r="B86" s="20" t="s">
        <v>0</v>
      </c>
      <c r="C86" s="30"/>
      <c r="D86" s="38">
        <f t="shared" ref="D86:O86" si="17">SUM(D32,D40,D49,D70,D78,D84)</f>
        <v>80000</v>
      </c>
      <c r="E86" s="38">
        <f t="shared" si="17"/>
        <v>86300</v>
      </c>
      <c r="F86" s="38">
        <f t="shared" si="17"/>
        <v>80000</v>
      </c>
      <c r="G86" s="38">
        <f t="shared" si="17"/>
        <v>0</v>
      </c>
      <c r="H86" s="38">
        <f t="shared" si="17"/>
        <v>0</v>
      </c>
      <c r="I86" s="38">
        <f t="shared" si="17"/>
        <v>0</v>
      </c>
      <c r="J86" s="38">
        <f t="shared" si="17"/>
        <v>0</v>
      </c>
      <c r="K86" s="38">
        <f t="shared" si="17"/>
        <v>0</v>
      </c>
      <c r="L86" s="38">
        <f t="shared" si="17"/>
        <v>0</v>
      </c>
      <c r="M86" s="38">
        <f t="shared" si="17"/>
        <v>0</v>
      </c>
      <c r="N86" s="38">
        <f t="shared" si="17"/>
        <v>0</v>
      </c>
      <c r="O86" s="38">
        <f t="shared" si="17"/>
        <v>0</v>
      </c>
      <c r="P86" s="2"/>
      <c r="Q86" s="38">
        <f>SUM(Q32,Q40,Q49,Q70,Q78,Q84)</f>
        <v>246300</v>
      </c>
      <c r="R86" s="2"/>
      <c r="S86" s="2"/>
      <c r="T86" s="2"/>
      <c r="U86" s="2"/>
      <c r="V86" s="2"/>
      <c r="W86" s="2"/>
      <c r="X86" s="2"/>
      <c r="Y86" s="2"/>
    </row>
    <row r="87" spans="1:25" ht="20.100000000000001" customHeight="1" x14ac:dyDescent="0.25">
      <c r="A87" s="2"/>
      <c r="B87" s="5"/>
      <c r="C87" s="2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2"/>
      <c r="Q87" s="4"/>
      <c r="R87" s="2"/>
      <c r="S87" s="2"/>
      <c r="T87" s="2"/>
      <c r="U87" s="2"/>
      <c r="V87" s="2"/>
      <c r="W87" s="2"/>
      <c r="X87" s="2"/>
      <c r="Y87" s="2"/>
    </row>
    <row r="88" spans="1:25" ht="1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S981" s="2"/>
      <c r="T981" s="2"/>
      <c r="U981" s="2"/>
      <c r="V981" s="2"/>
      <c r="W981" s="2"/>
      <c r="X981" s="2"/>
      <c r="Y981" s="2"/>
    </row>
    <row r="982" spans="1:25" ht="1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S982" s="2"/>
      <c r="T982" s="2"/>
      <c r="U982" s="2"/>
      <c r="V982" s="2"/>
      <c r="W982" s="2"/>
      <c r="X982" s="2"/>
      <c r="Y982" s="2"/>
    </row>
    <row r="983" spans="1:25" ht="1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S983" s="2"/>
      <c r="T983" s="2"/>
      <c r="U983" s="2"/>
      <c r="V983" s="2"/>
      <c r="W983" s="2"/>
      <c r="X983" s="2"/>
      <c r="Y983" s="2"/>
    </row>
    <row r="984" spans="1:25" ht="1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S984" s="2"/>
      <c r="T984" s="2"/>
      <c r="U984" s="2"/>
      <c r="V984" s="2"/>
      <c r="W984" s="2"/>
      <c r="X984" s="2"/>
      <c r="Y984" s="2"/>
    </row>
    <row r="985" spans="1:25" ht="1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S985" s="2"/>
      <c r="T985" s="2"/>
      <c r="U985" s="2"/>
      <c r="V985" s="2"/>
      <c r="W985" s="2"/>
      <c r="X985" s="2"/>
      <c r="Y985" s="2"/>
    </row>
    <row r="986" spans="1:25" ht="1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S986" s="2"/>
      <c r="T986" s="2"/>
      <c r="U986" s="2"/>
      <c r="V986" s="2"/>
      <c r="W986" s="2"/>
      <c r="X986" s="2"/>
      <c r="Y986" s="2"/>
    </row>
    <row r="987" spans="1:25" ht="1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S987" s="2"/>
      <c r="T987" s="2"/>
      <c r="U987" s="2"/>
      <c r="V987" s="2"/>
      <c r="W987" s="2"/>
      <c r="X987" s="2"/>
      <c r="Y987" s="2"/>
    </row>
    <row r="988" spans="1:25" ht="1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S988" s="2"/>
      <c r="T988" s="2"/>
      <c r="U988" s="2"/>
      <c r="V988" s="2"/>
      <c r="W988" s="2"/>
      <c r="X988" s="2"/>
      <c r="Y988" s="2"/>
    </row>
    <row r="989" spans="1:25" ht="1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S989" s="2"/>
      <c r="T989" s="2"/>
      <c r="U989" s="2"/>
      <c r="V989" s="2"/>
      <c r="W989" s="2"/>
      <c r="X989" s="2"/>
      <c r="Y989" s="2"/>
    </row>
    <row r="990" spans="1:25" ht="1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S990" s="2"/>
      <c r="T990" s="2"/>
      <c r="U990" s="2"/>
      <c r="V990" s="2"/>
      <c r="W990" s="2"/>
      <c r="X990" s="2"/>
      <c r="Y990" s="2"/>
    </row>
    <row r="991" spans="1:25" ht="1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S991" s="2"/>
      <c r="T991" s="2"/>
      <c r="U991" s="2"/>
      <c r="V991" s="2"/>
      <c r="W991" s="2"/>
      <c r="X991" s="2"/>
      <c r="Y991" s="2"/>
    </row>
    <row r="992" spans="1:25" ht="1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S992" s="2"/>
      <c r="T992" s="2"/>
      <c r="U992" s="2"/>
      <c r="V992" s="2"/>
      <c r="W992" s="2"/>
      <c r="X992" s="2"/>
      <c r="Y992" s="2"/>
    </row>
    <row r="993" spans="1:25" ht="1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S993" s="2"/>
      <c r="T993" s="2"/>
      <c r="U993" s="2"/>
      <c r="V993" s="2"/>
      <c r="W993" s="2"/>
      <c r="X993" s="2"/>
      <c r="Y993" s="2"/>
    </row>
    <row r="994" spans="1:25" ht="1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S994" s="2"/>
      <c r="T994" s="2"/>
      <c r="U994" s="2"/>
      <c r="V994" s="2"/>
      <c r="W994" s="2"/>
      <c r="X994" s="2"/>
      <c r="Y994" s="2"/>
    </row>
    <row r="995" spans="1:25" ht="1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S995" s="2"/>
      <c r="T995" s="2"/>
      <c r="U995" s="2"/>
      <c r="V995" s="2"/>
      <c r="W995" s="2"/>
      <c r="X995" s="2"/>
      <c r="Y995" s="2"/>
    </row>
    <row r="996" spans="1:25" ht="1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S996" s="2"/>
      <c r="T996" s="2"/>
      <c r="U996" s="2"/>
      <c r="V996" s="2"/>
      <c r="W996" s="2"/>
      <c r="X996" s="2"/>
      <c r="Y996" s="2"/>
    </row>
    <row r="997" spans="1:25" ht="1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S997" s="2"/>
      <c r="T997" s="2"/>
      <c r="U997" s="2"/>
      <c r="V997" s="2"/>
      <c r="W997" s="2"/>
      <c r="X997" s="2"/>
      <c r="Y997" s="2"/>
    </row>
    <row r="998" spans="1:25" ht="1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S998" s="2"/>
      <c r="T998" s="2"/>
      <c r="U998" s="2"/>
      <c r="V998" s="2"/>
      <c r="W998" s="2"/>
      <c r="X998" s="2"/>
      <c r="Y998" s="2"/>
    </row>
    <row r="999" spans="1:25" ht="1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S999" s="2"/>
      <c r="T999" s="2"/>
      <c r="U999" s="2"/>
      <c r="V999" s="2"/>
      <c r="W999" s="2"/>
      <c r="X999" s="2"/>
      <c r="Y999" s="2"/>
    </row>
    <row r="1000" spans="1:25" ht="1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S1000" s="2"/>
      <c r="T1000" s="2"/>
      <c r="U1000" s="2"/>
      <c r="V1000" s="2"/>
      <c r="W1000" s="2"/>
      <c r="X1000" s="2"/>
      <c r="Y1000" s="2"/>
    </row>
    <row r="1001" spans="1:25" ht="1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S1001" s="2"/>
      <c r="T1001" s="2"/>
      <c r="U1001" s="2"/>
      <c r="V1001" s="2"/>
      <c r="W1001" s="2"/>
      <c r="X1001" s="2"/>
      <c r="Y1001" s="2"/>
    </row>
    <row r="1002" spans="1:25" ht="1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S1002" s="2"/>
      <c r="T1002" s="2"/>
      <c r="U1002" s="2"/>
      <c r="V1002" s="2"/>
      <c r="W1002" s="2"/>
      <c r="X1002" s="2"/>
      <c r="Y1002" s="2"/>
    </row>
    <row r="1003" spans="1:25" ht="1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S1003" s="2"/>
      <c r="T1003" s="2"/>
      <c r="U1003" s="2"/>
      <c r="V1003" s="2"/>
      <c r="W1003" s="2"/>
      <c r="X1003" s="2"/>
      <c r="Y1003" s="2"/>
    </row>
    <row r="1004" spans="1:25" ht="1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S1004" s="2"/>
      <c r="T1004" s="2"/>
      <c r="U1004" s="2"/>
      <c r="V1004" s="2"/>
      <c r="W1004" s="2"/>
      <c r="X1004" s="2"/>
      <c r="Y1004" s="2"/>
    </row>
    <row r="1005" spans="1:25" ht="1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S1005" s="2"/>
      <c r="T1005" s="2"/>
      <c r="U1005" s="2"/>
      <c r="V1005" s="2"/>
      <c r="W1005" s="2"/>
      <c r="X1005" s="2"/>
      <c r="Y1005" s="2"/>
    </row>
    <row r="1006" spans="1:25" ht="15" customHeight="1" x14ac:dyDescent="0.25">
      <c r="B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Q1006" s="2"/>
    </row>
    <row r="1007" spans="1:25" ht="15" customHeight="1" x14ac:dyDescent="0.25">
      <c r="B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Q1007" s="2"/>
    </row>
    <row r="1008" spans="1:25" ht="15" customHeight="1" x14ac:dyDescent="0.25">
      <c r="B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Q1008" s="2"/>
    </row>
    <row r="1009" spans="2:17" ht="15" customHeight="1" x14ac:dyDescent="0.25">
      <c r="B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Q1009" s="2"/>
    </row>
    <row r="1010" spans="2:17" ht="15" customHeight="1" x14ac:dyDescent="0.25">
      <c r="B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Q1010" s="2"/>
    </row>
    <row r="1011" spans="2:17" ht="15" customHeight="1" x14ac:dyDescent="0.25">
      <c r="B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Q1011" s="2"/>
    </row>
    <row r="1012" spans="2:17" ht="15" customHeight="1" x14ac:dyDescent="0.25">
      <c r="B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Q1012" s="2"/>
    </row>
    <row r="1013" spans="2:17" ht="15" customHeight="1" x14ac:dyDescent="0.25">
      <c r="B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Q1013" s="2"/>
    </row>
    <row r="1014" spans="2:17" ht="15" customHeight="1" x14ac:dyDescent="0.25">
      <c r="B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Q1014" s="2"/>
    </row>
    <row r="1015" spans="2:17" ht="15" customHeight="1" x14ac:dyDescent="0.25">
      <c r="B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Q1015" s="2"/>
    </row>
    <row r="1016" spans="2:17" ht="15" customHeight="1" x14ac:dyDescent="0.25">
      <c r="B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Q1016" s="2"/>
    </row>
    <row r="1017" spans="2:17" ht="15" customHeight="1" x14ac:dyDescent="0.25">
      <c r="B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Q1017" s="2"/>
    </row>
    <row r="1018" spans="2:17" ht="15" customHeight="1" x14ac:dyDescent="0.25">
      <c r="B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Q1018" s="2"/>
    </row>
    <row r="1019" spans="2:17" ht="15" customHeight="1" x14ac:dyDescent="0.25">
      <c r="B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Q1019" s="2"/>
    </row>
    <row r="1020" spans="2:17" ht="15" customHeight="1" x14ac:dyDescent="0.25">
      <c r="B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Q1020" s="2"/>
    </row>
    <row r="1021" spans="2:17" ht="15" customHeight="1" x14ac:dyDescent="0.25">
      <c r="B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Q1021" s="2"/>
    </row>
    <row r="1022" spans="2:17" ht="15" customHeight="1" x14ac:dyDescent="0.25">
      <c r="B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Q1022" s="2"/>
    </row>
    <row r="1023" spans="2:17" ht="15" customHeight="1" x14ac:dyDescent="0.25">
      <c r="B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Q1023" s="2"/>
    </row>
    <row r="1024" spans="2:17" ht="15" customHeight="1" x14ac:dyDescent="0.25">
      <c r="B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Q1024" s="2"/>
    </row>
    <row r="1025" spans="2:17" ht="15" customHeight="1" x14ac:dyDescent="0.25">
      <c r="B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Q1025" s="2"/>
    </row>
    <row r="1026" spans="2:17" ht="15" customHeight="1" x14ac:dyDescent="0.25">
      <c r="B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Q1026" s="2"/>
    </row>
    <row r="1027" spans="2:17" ht="15" customHeight="1" x14ac:dyDescent="0.25">
      <c r="B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Q1027" s="2"/>
    </row>
  </sheetData>
  <mergeCells count="4">
    <mergeCell ref="B3:C3"/>
    <mergeCell ref="B4:C4"/>
    <mergeCell ref="B6:C6"/>
    <mergeCell ref="B7:C7"/>
  </mergeCells>
  <phoneticPr fontId="13" type="noConversion"/>
  <conditionalFormatting sqref="C22">
    <cfRule type="cellIs" dxfId="9" priority="28" operator="lessThan">
      <formula>0</formula>
    </cfRule>
  </conditionalFormatting>
  <conditionalFormatting sqref="D10:O12 D16:O19 Q16:Q19 Q21:Q22 D21:O86 Q24:Q33 Q81:Q86">
    <cfRule type="cellIs" dxfId="8" priority="11" operator="lessThan">
      <formula>0</formula>
    </cfRule>
  </conditionalFormatting>
  <conditionalFormatting sqref="Q10:Q12">
    <cfRule type="cellIs" dxfId="7" priority="1" operator="lessThan">
      <formula>0</formula>
    </cfRule>
  </conditionalFormatting>
  <conditionalFormatting sqref="Q35:Q41 Q73:Q79">
    <cfRule type="cellIs" dxfId="6" priority="10" operator="lessThan">
      <formula>0</formula>
    </cfRule>
  </conditionalFormatting>
  <conditionalFormatting sqref="Q43:Q50 Q52:Q71">
    <cfRule type="cellIs" dxfId="5" priority="6" operator="lessThan">
      <formula>0</formula>
    </cfRule>
  </conditionalFormatting>
  <pageMargins left="0.3" right="0.3" top="0.3" bottom="0.3" header="0" footer="0"/>
  <pageSetup scale="59" fitToHeight="0" orientation="landscape" horizontalDpi="4294967292" verticalDpi="429496729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00000000-0003-0000-0000-000000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mesecima'!D81:O81</xm:f>
              <xm:sqref>C81</xm:sqref>
            </x14:sparkline>
            <x14:sparkline>
              <xm:f>'Prihodi i troškovi po mesecima'!D82:O82</xm:f>
              <xm:sqref>C82</xm:sqref>
            </x14:sparkline>
            <x14:sparkline>
              <xm:f>'Prihodi i troškovi po mesecima'!D83:O83</xm:f>
              <xm:sqref>C83</xm:sqref>
            </x14:sparkline>
          </x14:sparklines>
        </x14:sparklineGroup>
        <x14:sparklineGroup displayEmptyCellsAs="gap" markers="1" xr2:uid="{00000000-0003-0000-0000-000001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mesecima'!D73:O73</xm:f>
              <xm:sqref>C73</xm:sqref>
            </x14:sparkline>
            <x14:sparkline>
              <xm:f>'Prihodi i troškovi po mesecima'!D74:O74</xm:f>
              <xm:sqref>C74</xm:sqref>
            </x14:sparkline>
            <x14:sparkline>
              <xm:f>'Prihodi i troškovi po mesecima'!D75:O75</xm:f>
              <xm:sqref>C75</xm:sqref>
            </x14:sparkline>
            <x14:sparkline>
              <xm:f>'Prihodi i troškovi po mesecima'!D76:O76</xm:f>
              <xm:sqref>C76</xm:sqref>
            </x14:sparkline>
            <x14:sparkline>
              <xm:f>'Prihodi i troškovi po mesecima'!D77:O77</xm:f>
              <xm:sqref>C77</xm:sqref>
            </x14:sparkline>
          </x14:sparklines>
        </x14:sparklineGroup>
        <x14:sparklineGroup displayEmptyCellsAs="gap" markers="1" xr2:uid="{00000000-0003-0000-0000-000002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mesecima'!D52:O52</xm:f>
              <xm:sqref>C52</xm:sqref>
            </x14:sparkline>
            <x14:sparkline>
              <xm:f>'Prihodi i troškovi po mesecima'!D53:O53</xm:f>
              <xm:sqref>C53</xm:sqref>
            </x14:sparkline>
            <x14:sparkline>
              <xm:f>'Prihodi i troškovi po mesecima'!D54:O54</xm:f>
              <xm:sqref>C54</xm:sqref>
            </x14:sparkline>
            <x14:sparkline>
              <xm:f>'Prihodi i troškovi po mesecima'!D55:O55</xm:f>
              <xm:sqref>C55</xm:sqref>
            </x14:sparkline>
            <x14:sparkline>
              <xm:f>'Prihodi i troškovi po mesecima'!D56:O56</xm:f>
              <xm:sqref>C56</xm:sqref>
            </x14:sparkline>
            <x14:sparkline>
              <xm:f>'Prihodi i troškovi po mesecima'!D57:O57</xm:f>
              <xm:sqref>C57</xm:sqref>
            </x14:sparkline>
            <x14:sparkline>
              <xm:f>'Prihodi i troškovi po mesecima'!D58:O58</xm:f>
              <xm:sqref>C58</xm:sqref>
            </x14:sparkline>
            <x14:sparkline>
              <xm:f>'Prihodi i troškovi po mesecima'!D59:O59</xm:f>
              <xm:sqref>C59</xm:sqref>
            </x14:sparkline>
            <x14:sparkline>
              <xm:f>'Prihodi i troškovi po mesecima'!D60:O60</xm:f>
              <xm:sqref>C60</xm:sqref>
            </x14:sparkline>
            <x14:sparkline>
              <xm:f>'Prihodi i troškovi po mesecima'!D61:O61</xm:f>
              <xm:sqref>C61</xm:sqref>
            </x14:sparkline>
            <x14:sparkline>
              <xm:f>'Prihodi i troškovi po mesecima'!D62:O62</xm:f>
              <xm:sqref>C62</xm:sqref>
            </x14:sparkline>
            <x14:sparkline>
              <xm:f>'Prihodi i troškovi po mesecima'!D63:O63</xm:f>
              <xm:sqref>C63</xm:sqref>
            </x14:sparkline>
            <x14:sparkline>
              <xm:f>'Prihodi i troškovi po mesecima'!D64:O64</xm:f>
              <xm:sqref>C64</xm:sqref>
            </x14:sparkline>
            <x14:sparkline>
              <xm:f>'Prihodi i troškovi po mesecima'!D65:O65</xm:f>
              <xm:sqref>C65</xm:sqref>
            </x14:sparkline>
            <x14:sparkline>
              <xm:f>'Prihodi i troškovi po mesecima'!D66:O66</xm:f>
              <xm:sqref>C66</xm:sqref>
            </x14:sparkline>
            <x14:sparkline>
              <xm:f>'Prihodi i troškovi po mesecima'!D67:O67</xm:f>
              <xm:sqref>C67</xm:sqref>
            </x14:sparkline>
            <x14:sparkline>
              <xm:f>'Prihodi i troškovi po mesecima'!D68:O68</xm:f>
              <xm:sqref>C68</xm:sqref>
            </x14:sparkline>
            <x14:sparkline>
              <xm:f>'Prihodi i troškovi po mesecima'!D69:O69</xm:f>
              <xm:sqref>C69</xm:sqref>
            </x14:sparkline>
          </x14:sparklines>
        </x14:sparklineGroup>
        <x14:sparklineGroup displayEmptyCellsAs="gap" markers="1" xr2:uid="{00000000-0003-0000-0000-000003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mesecima'!D43:O43</xm:f>
              <xm:sqref>C43</xm:sqref>
            </x14:sparkline>
            <x14:sparkline>
              <xm:f>'Prihodi i troškovi po mesecima'!D44:O44</xm:f>
              <xm:sqref>C44</xm:sqref>
            </x14:sparkline>
            <x14:sparkline>
              <xm:f>'Prihodi i troškovi po mesecima'!D45:O45</xm:f>
              <xm:sqref>C45</xm:sqref>
            </x14:sparkline>
            <x14:sparkline>
              <xm:f>'Prihodi i troškovi po mesecima'!D46:O46</xm:f>
              <xm:sqref>C46</xm:sqref>
            </x14:sparkline>
            <x14:sparkline>
              <xm:f>'Prihodi i troškovi po mesecima'!D47:O47</xm:f>
              <xm:sqref>C47</xm:sqref>
            </x14:sparkline>
            <x14:sparkline>
              <xm:f>'Prihodi i troškovi po mesecima'!D48:O48</xm:f>
              <xm:sqref>C48</xm:sqref>
            </x14:sparkline>
          </x14:sparklines>
        </x14:sparklineGroup>
        <x14:sparklineGroup displayEmptyCellsAs="gap" markers="1" xr2:uid="{00000000-0003-0000-0000-000004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mesecima'!D35:O35</xm:f>
              <xm:sqref>C35</xm:sqref>
            </x14:sparkline>
            <x14:sparkline>
              <xm:f>'Prihodi i troškovi po mesecima'!D36:O36</xm:f>
              <xm:sqref>C36</xm:sqref>
            </x14:sparkline>
            <x14:sparkline>
              <xm:f>'Prihodi i troškovi po mesecima'!D37:O37</xm:f>
              <xm:sqref>C37</xm:sqref>
            </x14:sparkline>
            <x14:sparkline>
              <xm:f>'Prihodi i troškovi po mesecima'!D38:O38</xm:f>
              <xm:sqref>C38</xm:sqref>
            </x14:sparkline>
            <x14:sparkline>
              <xm:f>'Prihodi i troškovi po mesecima'!D39:O39</xm:f>
              <xm:sqref>C39</xm:sqref>
            </x14:sparkline>
          </x14:sparklines>
        </x14:sparklineGroup>
        <x14:sparklineGroup displayEmptyCellsAs="gap" markers="1" xr2:uid="{00000000-0003-0000-0000-000005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mesecima'!D86:O86</xm:f>
              <xm:sqref>C86</xm:sqref>
            </x14:sparkline>
          </x14:sparklines>
        </x14:sparklineGroup>
        <x14:sparklineGroup displayEmptyCellsAs="gap" markers="1" xr2:uid="{00000000-0003-0000-0000-000006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mesecima'!D84:O84</xm:f>
              <xm:sqref>C84</xm:sqref>
            </x14:sparkline>
          </x14:sparklines>
        </x14:sparklineGroup>
        <x14:sparklineGroup displayEmptyCellsAs="gap" markers="1" xr2:uid="{00000000-0003-0000-0000-000007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mesecima'!D78:O78</xm:f>
              <xm:sqref>C78</xm:sqref>
            </x14:sparkline>
          </x14:sparklines>
        </x14:sparklineGroup>
        <x14:sparklineGroup displayEmptyCellsAs="gap" markers="1" xr2:uid="{00000000-0003-0000-0000-000008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mesecima'!D70:O70</xm:f>
              <xm:sqref>C70</xm:sqref>
            </x14:sparkline>
          </x14:sparklines>
        </x14:sparklineGroup>
        <x14:sparklineGroup displayEmptyCellsAs="gap" markers="1" xr2:uid="{00000000-0003-0000-0000-000009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mesecima'!D49:O49</xm:f>
              <xm:sqref>C49</xm:sqref>
            </x14:sparkline>
          </x14:sparklines>
        </x14:sparklineGroup>
        <x14:sparklineGroup displayEmptyCellsAs="gap" markers="1" xr2:uid="{00000000-0003-0000-0000-00000A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mesecima'!D40:O40</xm:f>
              <xm:sqref>C40</xm:sqref>
            </x14:sparkline>
          </x14:sparklines>
        </x14:sparklineGroup>
        <x14:sparklineGroup displayEmptyCellsAs="gap" markers="1" xr2:uid="{00000000-0003-0000-0000-00000B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mesecima'!D32:O32</xm:f>
              <xm:sqref>C32</xm:sqref>
            </x14:sparkline>
          </x14:sparklines>
        </x14:sparklineGroup>
        <x14:sparklineGroup displayEmptyCellsAs="gap" markers="1" xr2:uid="{00000000-0003-0000-0000-00000C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mesecima'!D24:O24</xm:f>
              <xm:sqref>C24</xm:sqref>
            </x14:sparkline>
            <x14:sparkline>
              <xm:f>'Prihodi i troškovi po mesecima'!D25:O25</xm:f>
              <xm:sqref>C25</xm:sqref>
            </x14:sparkline>
            <x14:sparkline>
              <xm:f>'Prihodi i troškovi po mesecima'!D26:O26</xm:f>
              <xm:sqref>C26</xm:sqref>
            </x14:sparkline>
            <x14:sparkline>
              <xm:f>'Prihodi i troškovi po mesecima'!D27:O27</xm:f>
              <xm:sqref>C27</xm:sqref>
            </x14:sparkline>
            <x14:sparkline>
              <xm:f>'Prihodi i troškovi po mesecima'!D28:O28</xm:f>
              <xm:sqref>C28</xm:sqref>
            </x14:sparkline>
            <x14:sparkline>
              <xm:f>'Prihodi i troškovi po mesecima'!D29:O29</xm:f>
              <xm:sqref>C29</xm:sqref>
            </x14:sparkline>
            <x14:sparkline>
              <xm:f>'Prihodi i troškovi po mesecima'!D30:O30</xm:f>
              <xm:sqref>C30</xm:sqref>
            </x14:sparkline>
            <x14:sparkline>
              <xm:f>'Prihodi i troškovi po mesecima'!D31:O31</xm:f>
              <xm:sqref>C31</xm:sqref>
            </x14:sparkline>
          </x14:sparklines>
        </x14:sparklineGroup>
        <x14:sparklineGroup displayEmptyCellsAs="gap" markers="1" xr2:uid="{00000000-0003-0000-0000-00000F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mesecima'!D16:O16</xm:f>
              <xm:sqref>C16</xm:sqref>
            </x14:sparkline>
            <x14:sparkline>
              <xm:f>'Prihodi i troškovi po mesecima'!D17:O17</xm:f>
              <xm:sqref>C17</xm:sqref>
            </x14:sparkline>
            <x14:sparkline>
              <xm:f>'Prihodi i troškovi po mesecima'!D18:O18</xm:f>
              <xm:sqref>C18</xm:sqref>
            </x14:sparkline>
            <x14:sparkline>
              <xm:f>'Prihodi i troškovi po mesecima'!D19:O19</xm:f>
              <xm:sqref>C19</xm:sqref>
            </x14:sparkline>
          </x14:sparklines>
        </x14:sparklineGroup>
        <x14:sparklineGroup displayEmptyCellsAs="gap" markers="1" xr2:uid="{00000000-0003-0000-0000-000010000000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'Prihodi i troškovi po mesecima'!D10:O10</xm:f>
              <xm:sqref>C10</xm:sqref>
            </x14:sparkline>
            <x14:sparkline>
              <xm:f>'Prihodi i troškovi po mesecima'!D11:O11</xm:f>
              <xm:sqref>C11</xm:sqref>
            </x14:sparkline>
            <x14:sparkline>
              <xm:f>'Prihodi i troškovi po mesecima'!D12:O12</xm:f>
              <xm:sqref>C12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A212-B865-4910-807A-AC31C0761F69}">
  <sheetPr>
    <tabColor theme="3" tint="0.39997558519241921"/>
    <pageSetUpPr fitToPage="1"/>
  </sheetPr>
  <dimension ref="A1:Y1024"/>
  <sheetViews>
    <sheetView showGridLines="0" tabSelected="1" zoomScaleNormal="100" workbookViewId="0">
      <pane ySplit="1" topLeftCell="A53" activePane="bottomLeft" state="frozen"/>
      <selection pane="bottomLeft" activeCell="D87" sqref="D87"/>
    </sheetView>
  </sheetViews>
  <sheetFormatPr defaultColWidth="14.42578125" defaultRowHeight="15" customHeight="1" x14ac:dyDescent="0.25"/>
  <cols>
    <col min="1" max="1" width="3.28515625" customWidth="1"/>
    <col min="2" max="2" width="38.5703125" customWidth="1"/>
    <col min="3" max="3" width="15.85546875" customWidth="1"/>
    <col min="4" max="15" width="11.85546875" customWidth="1"/>
    <col min="16" max="16" width="2.28515625" customWidth="1"/>
    <col min="17" max="17" width="13.85546875" customWidth="1"/>
    <col min="18" max="18" width="3.28515625" customWidth="1"/>
    <col min="19" max="25" width="28.7109375" customWidth="1"/>
  </cols>
  <sheetData>
    <row r="1" spans="1:25" ht="33.75" customHeight="1" x14ac:dyDescent="0.25">
      <c r="J1" s="42"/>
    </row>
    <row r="2" spans="1:25" ht="45" customHeight="1" x14ac:dyDescent="0.25">
      <c r="B2" s="37" t="s">
        <v>33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5" ht="21.95" customHeight="1" x14ac:dyDescent="0.25">
      <c r="A3" s="1"/>
      <c r="B3" s="43" t="s">
        <v>34</v>
      </c>
      <c r="C3" s="4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"/>
      <c r="S3" s="2"/>
      <c r="T3" s="2"/>
      <c r="U3" s="2"/>
      <c r="V3" s="2"/>
      <c r="W3" s="2"/>
      <c r="X3" s="2"/>
      <c r="Y3" s="2"/>
    </row>
    <row r="4" spans="1:25" ht="35.1" customHeight="1" thickBot="1" x14ac:dyDescent="0.3">
      <c r="A4" s="3"/>
      <c r="B4" s="44"/>
      <c r="C4" s="44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  <c r="S4" s="3"/>
      <c r="T4" s="3"/>
      <c r="U4" s="3"/>
      <c r="V4" s="3"/>
      <c r="W4" s="3"/>
      <c r="X4" s="3"/>
      <c r="Y4" s="3"/>
    </row>
    <row r="5" spans="1:25" ht="15" customHeight="1" x14ac:dyDescent="0.25">
      <c r="A5" s="2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S5" s="2"/>
      <c r="T5" s="2"/>
      <c r="U5" s="2"/>
      <c r="V5" s="2"/>
      <c r="W5" s="2"/>
      <c r="X5" s="2"/>
      <c r="Y5" s="2"/>
    </row>
    <row r="6" spans="1:25" ht="21.95" customHeight="1" x14ac:dyDescent="0.25">
      <c r="A6" s="1"/>
      <c r="B6" s="43" t="s">
        <v>35</v>
      </c>
      <c r="C6" s="43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"/>
      <c r="S6" s="2"/>
      <c r="T6" s="2"/>
      <c r="U6" s="2"/>
      <c r="V6" s="2"/>
      <c r="W6" s="2"/>
      <c r="X6" s="2"/>
      <c r="Y6" s="2"/>
    </row>
    <row r="7" spans="1:25" ht="35.1" customHeight="1" thickBot="1" x14ac:dyDescent="0.3">
      <c r="A7" s="3"/>
      <c r="B7" s="44">
        <v>2022</v>
      </c>
      <c r="C7" s="44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3"/>
      <c r="S7" s="3"/>
      <c r="T7" s="3"/>
      <c r="U7" s="3"/>
      <c r="V7" s="3"/>
      <c r="W7" s="3"/>
      <c r="X7" s="3"/>
      <c r="Y7" s="3"/>
    </row>
    <row r="8" spans="1:25" ht="15" customHeight="1" x14ac:dyDescent="0.25">
      <c r="A8" s="2"/>
      <c r="B8" s="2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S8" s="2"/>
      <c r="T8" s="2"/>
      <c r="U8" s="2"/>
      <c r="V8" s="2"/>
      <c r="W8" s="2"/>
      <c r="X8" s="2"/>
      <c r="Y8" s="2"/>
    </row>
    <row r="9" spans="1:25" ht="20.100000000000001" customHeight="1" x14ac:dyDescent="0.25">
      <c r="A9" s="3"/>
      <c r="B9" s="6"/>
      <c r="C9" s="21" t="s">
        <v>19</v>
      </c>
      <c r="D9" s="15" t="s">
        <v>21</v>
      </c>
      <c r="E9" s="15" t="s">
        <v>22</v>
      </c>
      <c r="F9" s="15" t="s">
        <v>23</v>
      </c>
      <c r="G9" s="15" t="s">
        <v>7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29</v>
      </c>
      <c r="N9" s="15" t="s">
        <v>14</v>
      </c>
      <c r="O9" s="15" t="s">
        <v>30</v>
      </c>
      <c r="P9" s="12"/>
      <c r="Q9" s="21" t="s">
        <v>16</v>
      </c>
      <c r="S9" s="3"/>
      <c r="T9" s="3"/>
      <c r="U9" s="3"/>
      <c r="V9" s="3"/>
      <c r="W9" s="3"/>
      <c r="X9" s="3"/>
      <c r="Y9" s="3"/>
    </row>
    <row r="10" spans="1:25" ht="20.100000000000001" customHeight="1" x14ac:dyDescent="0.25">
      <c r="A10" s="2"/>
      <c r="B10" s="20" t="s">
        <v>42</v>
      </c>
      <c r="C10" s="30"/>
      <c r="D10" s="38">
        <f>D19</f>
        <v>230000</v>
      </c>
      <c r="E10" s="38">
        <v>150000</v>
      </c>
      <c r="F10" s="38">
        <f t="shared" ref="F10:O10" si="0">F19</f>
        <v>340000</v>
      </c>
      <c r="G10" s="38">
        <v>390000</v>
      </c>
      <c r="H10" s="38">
        <f t="shared" si="0"/>
        <v>430000</v>
      </c>
      <c r="I10" s="38">
        <f t="shared" si="0"/>
        <v>350000</v>
      </c>
      <c r="J10" s="38">
        <f t="shared" si="0"/>
        <v>180000</v>
      </c>
      <c r="K10" s="38">
        <f t="shared" si="0"/>
        <v>245000</v>
      </c>
      <c r="L10" s="38">
        <f t="shared" si="0"/>
        <v>380000</v>
      </c>
      <c r="M10" s="38">
        <f t="shared" si="0"/>
        <v>295000</v>
      </c>
      <c r="N10" s="38">
        <f t="shared" si="0"/>
        <v>225000</v>
      </c>
      <c r="O10" s="38">
        <f t="shared" si="0"/>
        <v>180000</v>
      </c>
      <c r="P10" s="13"/>
      <c r="Q10" s="38">
        <f>SUM(D10:O10)</f>
        <v>3395000</v>
      </c>
      <c r="S10" s="2"/>
      <c r="T10" s="2"/>
      <c r="U10" s="2"/>
      <c r="V10" s="2"/>
      <c r="W10" s="2"/>
    </row>
    <row r="11" spans="1:25" ht="20.100000000000001" customHeight="1" thickBot="1" x14ac:dyDescent="0.3">
      <c r="A11" s="2"/>
      <c r="B11" s="22" t="s">
        <v>31</v>
      </c>
      <c r="C11" s="29"/>
      <c r="D11" s="39">
        <f>D83</f>
        <v>153110</v>
      </c>
      <c r="E11" s="39">
        <f t="shared" ref="E11:O11" si="1">E83</f>
        <v>157714</v>
      </c>
      <c r="F11" s="39">
        <f t="shared" si="1"/>
        <v>150040</v>
      </c>
      <c r="G11" s="39">
        <f t="shared" si="1"/>
        <v>166880</v>
      </c>
      <c r="H11" s="39">
        <f t="shared" si="1"/>
        <v>168580</v>
      </c>
      <c r="I11" s="39">
        <f t="shared" si="1"/>
        <v>154380</v>
      </c>
      <c r="J11" s="39">
        <f t="shared" si="1"/>
        <v>162410</v>
      </c>
      <c r="K11" s="39">
        <f t="shared" si="1"/>
        <v>163850</v>
      </c>
      <c r="L11" s="39">
        <f t="shared" si="1"/>
        <v>182860</v>
      </c>
      <c r="M11" s="39">
        <f t="shared" si="1"/>
        <v>180400</v>
      </c>
      <c r="N11" s="39">
        <f t="shared" si="1"/>
        <v>166330</v>
      </c>
      <c r="O11" s="39">
        <f t="shared" si="1"/>
        <v>177040</v>
      </c>
      <c r="P11" s="2"/>
      <c r="Q11" s="39">
        <f>SUM(D11:O11)</f>
        <v>1983594</v>
      </c>
      <c r="R11" s="2"/>
      <c r="S11" s="2"/>
      <c r="T11" s="2"/>
      <c r="U11" s="2"/>
      <c r="V11" s="2"/>
      <c r="W11" s="2"/>
      <c r="X11" s="2"/>
      <c r="Y11" s="2"/>
    </row>
    <row r="12" spans="1:25" ht="21.95" customHeight="1" thickTop="1" thickBot="1" x14ac:dyDescent="0.3">
      <c r="A12" s="2"/>
      <c r="B12" s="23" t="s">
        <v>32</v>
      </c>
      <c r="C12" s="31"/>
      <c r="D12" s="40">
        <f>D10-D11</f>
        <v>76890</v>
      </c>
      <c r="E12" s="40">
        <f t="shared" ref="E12:O12" si="2">E10-E11</f>
        <v>-7714</v>
      </c>
      <c r="F12" s="40">
        <f t="shared" si="2"/>
        <v>189960</v>
      </c>
      <c r="G12" s="40">
        <f t="shared" si="2"/>
        <v>223120</v>
      </c>
      <c r="H12" s="40">
        <f t="shared" si="2"/>
        <v>261420</v>
      </c>
      <c r="I12" s="40">
        <f t="shared" si="2"/>
        <v>195620</v>
      </c>
      <c r="J12" s="40">
        <f t="shared" si="2"/>
        <v>17590</v>
      </c>
      <c r="K12" s="40">
        <f t="shared" si="2"/>
        <v>81150</v>
      </c>
      <c r="L12" s="40">
        <f t="shared" si="2"/>
        <v>197140</v>
      </c>
      <c r="M12" s="40">
        <f t="shared" si="2"/>
        <v>114600</v>
      </c>
      <c r="N12" s="40">
        <f t="shared" si="2"/>
        <v>58670</v>
      </c>
      <c r="O12" s="40">
        <f t="shared" si="2"/>
        <v>2960</v>
      </c>
      <c r="P12" s="13"/>
      <c r="Q12" s="40">
        <f>Q10-Q11</f>
        <v>1411406</v>
      </c>
      <c r="S12" s="2"/>
      <c r="T12" s="2"/>
      <c r="U12" s="2"/>
      <c r="V12" s="2"/>
      <c r="W12" s="2"/>
    </row>
    <row r="13" spans="1:25" ht="20.100000000000001" customHeight="1" x14ac:dyDescent="0.25">
      <c r="A13" s="2"/>
      <c r="B13" s="2"/>
      <c r="C13" s="1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3"/>
      <c r="Q13" s="2"/>
      <c r="S13" s="2"/>
      <c r="T13" s="2"/>
      <c r="U13" s="2"/>
      <c r="V13" s="2"/>
      <c r="W13" s="2"/>
    </row>
    <row r="14" spans="1:25" s="36" customFormat="1" ht="20.100000000000001" customHeight="1" x14ac:dyDescent="0.25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S14" s="33"/>
      <c r="T14" s="33"/>
      <c r="U14" s="33"/>
      <c r="V14" s="33"/>
      <c r="W14" s="33"/>
      <c r="X14" s="33"/>
      <c r="Y14" s="33"/>
    </row>
    <row r="15" spans="1:25" ht="20.100000000000001" customHeight="1" x14ac:dyDescent="0.25">
      <c r="A15" s="3"/>
      <c r="B15" s="16" t="s">
        <v>36</v>
      </c>
      <c r="C15" s="21" t="s">
        <v>19</v>
      </c>
      <c r="D15" s="15" t="s">
        <v>21</v>
      </c>
      <c r="E15" s="15" t="s">
        <v>22</v>
      </c>
      <c r="F15" s="15" t="s">
        <v>23</v>
      </c>
      <c r="G15" s="15" t="s">
        <v>7</v>
      </c>
      <c r="H15" s="15" t="s">
        <v>24</v>
      </c>
      <c r="I15" s="15" t="s">
        <v>25</v>
      </c>
      <c r="J15" s="15" t="s">
        <v>26</v>
      </c>
      <c r="K15" s="15" t="s">
        <v>27</v>
      </c>
      <c r="L15" s="15" t="s">
        <v>28</v>
      </c>
      <c r="M15" s="15" t="s">
        <v>29</v>
      </c>
      <c r="N15" s="15" t="s">
        <v>14</v>
      </c>
      <c r="O15" s="15" t="s">
        <v>30</v>
      </c>
      <c r="P15" s="12"/>
      <c r="Q15" s="15" t="s">
        <v>16</v>
      </c>
      <c r="S15" s="3"/>
      <c r="T15" s="3"/>
      <c r="U15" s="3"/>
      <c r="V15" s="3"/>
      <c r="W15" s="3"/>
      <c r="X15" s="3"/>
      <c r="Y15" s="3"/>
    </row>
    <row r="16" spans="1:25" ht="20.100000000000001" customHeight="1" x14ac:dyDescent="0.25">
      <c r="A16" s="2"/>
      <c r="B16" s="14" t="s">
        <v>37</v>
      </c>
      <c r="C16" s="32"/>
      <c r="D16" s="41">
        <v>220000</v>
      </c>
      <c r="E16" s="41">
        <v>80000</v>
      </c>
      <c r="F16" s="41">
        <v>305000</v>
      </c>
      <c r="G16" s="41">
        <v>410000</v>
      </c>
      <c r="H16" s="41">
        <v>340000</v>
      </c>
      <c r="I16" s="41">
        <v>280000</v>
      </c>
      <c r="J16" s="41">
        <v>130000</v>
      </c>
      <c r="K16" s="41">
        <v>170000</v>
      </c>
      <c r="L16" s="41">
        <v>290000</v>
      </c>
      <c r="M16" s="41">
        <v>210000</v>
      </c>
      <c r="N16" s="41">
        <v>150000</v>
      </c>
      <c r="O16" s="41">
        <v>140000</v>
      </c>
      <c r="P16" s="13"/>
      <c r="Q16" s="41">
        <f>SUM(D16:O16)</f>
        <v>2725000</v>
      </c>
      <c r="S16" s="2"/>
      <c r="T16" s="2"/>
      <c r="U16" s="2"/>
      <c r="V16" s="2"/>
      <c r="W16" s="2"/>
    </row>
    <row r="17" spans="1:25" ht="20.100000000000001" customHeight="1" x14ac:dyDescent="0.25">
      <c r="A17" s="2"/>
      <c r="B17" s="14" t="s">
        <v>38</v>
      </c>
      <c r="C17" s="32"/>
      <c r="D17" s="41">
        <v>10000</v>
      </c>
      <c r="E17" s="41">
        <v>15000</v>
      </c>
      <c r="F17" s="41">
        <v>35000</v>
      </c>
      <c r="G17" s="41">
        <v>60000</v>
      </c>
      <c r="H17" s="41">
        <v>90000</v>
      </c>
      <c r="I17" s="41">
        <v>70000</v>
      </c>
      <c r="J17" s="41">
        <v>50000</v>
      </c>
      <c r="K17" s="41">
        <v>40000</v>
      </c>
      <c r="L17" s="41">
        <v>90000</v>
      </c>
      <c r="M17" s="41">
        <v>85000</v>
      </c>
      <c r="N17" s="41">
        <v>75000</v>
      </c>
      <c r="O17" s="41">
        <v>40000</v>
      </c>
      <c r="P17" s="13"/>
      <c r="Q17" s="41">
        <f t="shared" ref="Q17:Q18" si="3">SUM(D17:O17)</f>
        <v>660000</v>
      </c>
      <c r="S17" s="2"/>
      <c r="T17" s="2"/>
      <c r="U17" s="2"/>
      <c r="V17" s="2"/>
      <c r="W17" s="2"/>
    </row>
    <row r="18" spans="1:25" ht="20.100000000000001" customHeight="1" x14ac:dyDescent="0.25">
      <c r="A18" s="2"/>
      <c r="B18" s="14" t="s">
        <v>39</v>
      </c>
      <c r="C18" s="32"/>
      <c r="D18" s="41">
        <v>0</v>
      </c>
      <c r="E18" s="41">
        <v>0</v>
      </c>
      <c r="F18" s="41">
        <v>0</v>
      </c>
      <c r="G18" s="41">
        <v>20000</v>
      </c>
      <c r="H18" s="41">
        <v>0</v>
      </c>
      <c r="I18" s="41">
        <v>0</v>
      </c>
      <c r="J18" s="41">
        <v>0</v>
      </c>
      <c r="K18" s="41">
        <v>35000</v>
      </c>
      <c r="L18" s="41">
        <v>0</v>
      </c>
      <c r="M18" s="41">
        <v>0</v>
      </c>
      <c r="N18" s="41">
        <v>0</v>
      </c>
      <c r="O18" s="41">
        <v>0</v>
      </c>
      <c r="P18" s="13"/>
      <c r="Q18" s="41">
        <f t="shared" si="3"/>
        <v>55000</v>
      </c>
      <c r="S18" s="2"/>
      <c r="T18" s="2"/>
      <c r="U18" s="2"/>
      <c r="V18" s="2"/>
      <c r="W18" s="2"/>
    </row>
    <row r="19" spans="1:25" ht="20.100000000000001" customHeight="1" x14ac:dyDescent="0.25">
      <c r="A19" s="2"/>
      <c r="B19" s="17" t="s">
        <v>40</v>
      </c>
      <c r="C19" s="30"/>
      <c r="D19" s="38">
        <f t="shared" ref="D19:O19" si="4">SUM(D16:D18)</f>
        <v>230000</v>
      </c>
      <c r="E19" s="38">
        <f t="shared" si="4"/>
        <v>95000</v>
      </c>
      <c r="F19" s="38">
        <f t="shared" si="4"/>
        <v>340000</v>
      </c>
      <c r="G19" s="38">
        <f t="shared" si="4"/>
        <v>490000</v>
      </c>
      <c r="H19" s="38">
        <f t="shared" si="4"/>
        <v>430000</v>
      </c>
      <c r="I19" s="38">
        <f t="shared" si="4"/>
        <v>350000</v>
      </c>
      <c r="J19" s="38">
        <f t="shared" si="4"/>
        <v>180000</v>
      </c>
      <c r="K19" s="38">
        <f t="shared" si="4"/>
        <v>245000</v>
      </c>
      <c r="L19" s="38">
        <f t="shared" si="4"/>
        <v>380000</v>
      </c>
      <c r="M19" s="38">
        <f t="shared" si="4"/>
        <v>295000</v>
      </c>
      <c r="N19" s="38">
        <f t="shared" si="4"/>
        <v>225000</v>
      </c>
      <c r="O19" s="38">
        <f t="shared" si="4"/>
        <v>180000</v>
      </c>
      <c r="P19" s="13"/>
      <c r="Q19" s="38">
        <f>SUM(Q16:Q18)</f>
        <v>3440000</v>
      </c>
      <c r="S19" s="2"/>
      <c r="T19" s="2"/>
      <c r="U19" s="2"/>
      <c r="V19" s="2"/>
      <c r="W19" s="2"/>
    </row>
    <row r="20" spans="1:25" ht="20.100000000000001" customHeight="1" x14ac:dyDescent="0.25">
      <c r="A20" s="2"/>
      <c r="B20" s="2"/>
      <c r="C20" s="1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3"/>
      <c r="Q20" s="2"/>
      <c r="S20" s="2"/>
      <c r="T20" s="2"/>
      <c r="U20" s="2"/>
      <c r="V20" s="2"/>
      <c r="W20" s="2"/>
    </row>
    <row r="21" spans="1:25" ht="20.100000000000001" customHeight="1" x14ac:dyDescent="0.25">
      <c r="A21" s="2"/>
      <c r="B21" s="6"/>
      <c r="C21" s="1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3"/>
      <c r="Q21" s="7"/>
      <c r="S21" s="2"/>
      <c r="T21" s="2"/>
      <c r="U21" s="2"/>
      <c r="V21" s="2"/>
      <c r="W21" s="2"/>
    </row>
    <row r="22" spans="1:25" ht="20.100000000000001" customHeight="1" x14ac:dyDescent="0.25">
      <c r="A22" s="2"/>
      <c r="B22" s="16" t="s">
        <v>41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9"/>
      <c r="P22" s="13"/>
      <c r="Q22" s="27"/>
      <c r="S22" s="2"/>
      <c r="T22" s="2"/>
      <c r="U22" s="2"/>
      <c r="V22" s="2"/>
      <c r="W22" s="2"/>
    </row>
    <row r="23" spans="1:25" ht="20.100000000000001" customHeight="1" x14ac:dyDescent="0.25">
      <c r="A23" s="2"/>
      <c r="B23" s="24" t="s">
        <v>49</v>
      </c>
      <c r="C23" s="21" t="s">
        <v>19</v>
      </c>
      <c r="D23" s="15" t="s">
        <v>21</v>
      </c>
      <c r="E23" s="15" t="s">
        <v>22</v>
      </c>
      <c r="F23" s="15" t="s">
        <v>23</v>
      </c>
      <c r="G23" s="15" t="s">
        <v>7</v>
      </c>
      <c r="H23" s="15" t="s">
        <v>24</v>
      </c>
      <c r="I23" s="15" t="s">
        <v>25</v>
      </c>
      <c r="J23" s="15" t="s">
        <v>26</v>
      </c>
      <c r="K23" s="15" t="s">
        <v>27</v>
      </c>
      <c r="L23" s="15" t="s">
        <v>28</v>
      </c>
      <c r="M23" s="15" t="s">
        <v>29</v>
      </c>
      <c r="N23" s="15" t="s">
        <v>14</v>
      </c>
      <c r="O23" s="15" t="s">
        <v>30</v>
      </c>
      <c r="P23" s="13"/>
      <c r="Q23" s="15" t="s">
        <v>16</v>
      </c>
      <c r="S23" s="2"/>
      <c r="T23" s="2"/>
      <c r="U23" s="2"/>
      <c r="V23" s="2"/>
      <c r="W23" s="2"/>
    </row>
    <row r="24" spans="1:25" ht="20.100000000000001" customHeight="1" x14ac:dyDescent="0.25">
      <c r="A24" s="2"/>
      <c r="B24" s="14" t="s">
        <v>43</v>
      </c>
      <c r="C24" s="32"/>
      <c r="D24" s="41">
        <v>62000</v>
      </c>
      <c r="E24" s="41">
        <v>62000</v>
      </c>
      <c r="F24" s="41">
        <v>62000</v>
      </c>
      <c r="G24" s="41">
        <v>62000</v>
      </c>
      <c r="H24" s="41">
        <v>62000</v>
      </c>
      <c r="I24" s="41">
        <v>62000</v>
      </c>
      <c r="J24" s="41">
        <v>62000</v>
      </c>
      <c r="K24" s="41">
        <v>62000</v>
      </c>
      <c r="L24" s="41">
        <v>68000</v>
      </c>
      <c r="M24" s="41">
        <v>68000</v>
      </c>
      <c r="N24" s="41">
        <v>68000</v>
      </c>
      <c r="O24" s="41">
        <v>68000</v>
      </c>
      <c r="P24" s="4"/>
      <c r="Q24" s="41">
        <f>SUM(D24:O24)</f>
        <v>768000</v>
      </c>
      <c r="R24" s="2"/>
      <c r="S24" s="2"/>
      <c r="T24" s="2"/>
      <c r="U24" s="2"/>
      <c r="V24" s="2"/>
      <c r="W24" s="2"/>
      <c r="X24" s="2"/>
      <c r="Y24" s="2"/>
    </row>
    <row r="25" spans="1:25" s="9" customFormat="1" ht="20.100000000000001" customHeight="1" x14ac:dyDescent="0.25">
      <c r="B25" s="14" t="s">
        <v>44</v>
      </c>
      <c r="C25" s="32"/>
      <c r="D25" s="41">
        <v>38000</v>
      </c>
      <c r="E25" s="41">
        <v>38000</v>
      </c>
      <c r="F25" s="41">
        <v>38000</v>
      </c>
      <c r="G25" s="41">
        <v>38000</v>
      </c>
      <c r="H25" s="41">
        <v>38000</v>
      </c>
      <c r="I25" s="41">
        <v>38000</v>
      </c>
      <c r="J25" s="41">
        <v>38000</v>
      </c>
      <c r="K25" s="41">
        <v>38000</v>
      </c>
      <c r="L25" s="41">
        <v>42000</v>
      </c>
      <c r="M25" s="41">
        <v>42000</v>
      </c>
      <c r="N25" s="41">
        <v>42000</v>
      </c>
      <c r="O25" s="41">
        <v>42000</v>
      </c>
      <c r="P25" s="13"/>
      <c r="Q25" s="41">
        <f t="shared" ref="Q25:Q30" si="5">SUM(D25:O25)</f>
        <v>472000</v>
      </c>
      <c r="R25"/>
    </row>
    <row r="26" spans="1:25" ht="20.100000000000001" customHeight="1" x14ac:dyDescent="0.25">
      <c r="A26" s="2"/>
      <c r="B26" s="14" t="s">
        <v>45</v>
      </c>
      <c r="C26" s="32"/>
      <c r="D26" s="41">
        <v>5000</v>
      </c>
      <c r="E26" s="41">
        <v>5000</v>
      </c>
      <c r="F26" s="41">
        <v>5000</v>
      </c>
      <c r="G26" s="41">
        <v>5000</v>
      </c>
      <c r="H26" s="41">
        <v>5000</v>
      </c>
      <c r="I26" s="41">
        <v>5000</v>
      </c>
      <c r="J26" s="41">
        <v>5000</v>
      </c>
      <c r="K26" s="41">
        <v>5000</v>
      </c>
      <c r="L26" s="41">
        <v>5500</v>
      </c>
      <c r="M26" s="41">
        <v>5500</v>
      </c>
      <c r="N26" s="41">
        <v>5500</v>
      </c>
      <c r="O26" s="41">
        <v>5500</v>
      </c>
      <c r="P26" s="4"/>
      <c r="Q26" s="41">
        <f t="shared" si="5"/>
        <v>62000</v>
      </c>
      <c r="R26" s="2"/>
      <c r="S26" s="2"/>
      <c r="T26" s="2"/>
      <c r="U26" s="2"/>
      <c r="V26" s="2"/>
      <c r="W26" s="2"/>
      <c r="X26" s="2"/>
      <c r="Y26" s="2"/>
    </row>
    <row r="27" spans="1:25" ht="20.100000000000001" customHeight="1" x14ac:dyDescent="0.25">
      <c r="A27" s="2"/>
      <c r="B27" s="14" t="s">
        <v>46</v>
      </c>
      <c r="C27" s="32"/>
      <c r="D27" s="41">
        <v>10000</v>
      </c>
      <c r="E27" s="41">
        <v>10000</v>
      </c>
      <c r="F27" s="41">
        <v>10000</v>
      </c>
      <c r="G27" s="41">
        <v>10000</v>
      </c>
      <c r="H27" s="41">
        <v>10000</v>
      </c>
      <c r="I27" s="41">
        <v>10000</v>
      </c>
      <c r="J27" s="41">
        <v>10000</v>
      </c>
      <c r="K27" s="41">
        <v>10000</v>
      </c>
      <c r="L27" s="41">
        <v>11000</v>
      </c>
      <c r="M27" s="41">
        <v>11000</v>
      </c>
      <c r="N27" s="41">
        <v>11000</v>
      </c>
      <c r="O27" s="41">
        <v>11000</v>
      </c>
      <c r="P27" s="13"/>
      <c r="Q27" s="41">
        <f t="shared" si="5"/>
        <v>124000</v>
      </c>
      <c r="S27" s="2"/>
      <c r="T27" s="2"/>
      <c r="U27" s="2"/>
      <c r="V27" s="2"/>
      <c r="W27" s="2"/>
      <c r="X27" s="2"/>
      <c r="Y27" s="2"/>
    </row>
    <row r="28" spans="1:25" ht="20.100000000000001" customHeight="1" x14ac:dyDescent="0.25">
      <c r="A28" s="2"/>
      <c r="B28" s="14" t="s">
        <v>47</v>
      </c>
      <c r="C28" s="32"/>
      <c r="D28" s="41">
        <v>0</v>
      </c>
      <c r="E28" s="41">
        <v>4500</v>
      </c>
      <c r="F28" s="41">
        <v>0</v>
      </c>
      <c r="G28" s="41">
        <v>0</v>
      </c>
      <c r="H28" s="41">
        <v>2200</v>
      </c>
      <c r="I28" s="41">
        <v>0</v>
      </c>
      <c r="J28" s="41">
        <v>0</v>
      </c>
      <c r="K28" s="41">
        <v>0</v>
      </c>
      <c r="L28" s="41">
        <v>5300</v>
      </c>
      <c r="M28" s="41">
        <v>0</v>
      </c>
      <c r="N28" s="41">
        <v>0</v>
      </c>
      <c r="O28" s="41">
        <v>7200</v>
      </c>
      <c r="P28" s="13"/>
      <c r="Q28" s="41">
        <f t="shared" si="5"/>
        <v>19200</v>
      </c>
      <c r="S28" s="2"/>
      <c r="T28" s="2"/>
      <c r="U28" s="2"/>
      <c r="V28" s="2"/>
      <c r="W28" s="2"/>
      <c r="X28" s="2"/>
      <c r="Y28" s="2"/>
    </row>
    <row r="29" spans="1:25" ht="20.100000000000001" customHeight="1" x14ac:dyDescent="0.25">
      <c r="A29" s="2"/>
      <c r="B29" s="14" t="s">
        <v>50</v>
      </c>
      <c r="C29" s="32"/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12000</v>
      </c>
      <c r="K29" s="41">
        <v>12500</v>
      </c>
      <c r="L29" s="41">
        <v>0</v>
      </c>
      <c r="M29" s="41">
        <v>0</v>
      </c>
      <c r="N29" s="41">
        <v>0</v>
      </c>
      <c r="O29" s="41">
        <v>0</v>
      </c>
      <c r="P29" s="4"/>
      <c r="Q29" s="41">
        <f t="shared" si="5"/>
        <v>24500</v>
      </c>
      <c r="R29" s="2"/>
      <c r="S29" s="2"/>
      <c r="T29" s="2"/>
      <c r="U29" s="2"/>
      <c r="V29" s="2"/>
      <c r="W29" s="2"/>
      <c r="X29" s="2"/>
      <c r="Y29" s="2"/>
    </row>
    <row r="30" spans="1:25" s="9" customFormat="1" ht="20.100000000000001" customHeight="1" x14ac:dyDescent="0.25">
      <c r="B30" s="14" t="s">
        <v>51</v>
      </c>
      <c r="C30" s="32"/>
      <c r="D30" s="41">
        <v>23000</v>
      </c>
      <c r="E30" s="41">
        <v>23000</v>
      </c>
      <c r="F30" s="41">
        <v>23000</v>
      </c>
      <c r="G30" s="41">
        <v>23000</v>
      </c>
      <c r="H30" s="41">
        <v>23000</v>
      </c>
      <c r="I30" s="41">
        <v>23000</v>
      </c>
      <c r="J30" s="41">
        <v>23000</v>
      </c>
      <c r="K30" s="41">
        <v>23000</v>
      </c>
      <c r="L30" s="41">
        <v>26000</v>
      </c>
      <c r="M30" s="41">
        <v>26000</v>
      </c>
      <c r="N30" s="41">
        <v>26000</v>
      </c>
      <c r="O30" s="41">
        <v>26000</v>
      </c>
      <c r="P30" s="13"/>
      <c r="Q30" s="41">
        <f t="shared" si="5"/>
        <v>288000</v>
      </c>
      <c r="R30"/>
    </row>
    <row r="31" spans="1:25" ht="20.100000000000001" customHeight="1" x14ac:dyDescent="0.25">
      <c r="A31" s="2"/>
      <c r="B31" s="14" t="s">
        <v>48</v>
      </c>
      <c r="C31" s="32"/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13"/>
      <c r="Q31" s="41">
        <f>SUM(D31:O31)</f>
        <v>0</v>
      </c>
      <c r="S31" s="2"/>
      <c r="T31" s="2"/>
      <c r="U31" s="2"/>
      <c r="V31" s="2"/>
      <c r="W31" s="2"/>
      <c r="X31" s="2"/>
      <c r="Y31" s="2"/>
    </row>
    <row r="32" spans="1:25" ht="20.100000000000001" customHeight="1" x14ac:dyDescent="0.25">
      <c r="A32" s="2"/>
      <c r="B32" s="17" t="s">
        <v>52</v>
      </c>
      <c r="C32" s="30"/>
      <c r="D32" s="38">
        <f t="shared" ref="D32:O32" si="6">SUM(D24:D31)</f>
        <v>138000</v>
      </c>
      <c r="E32" s="38">
        <f t="shared" si="6"/>
        <v>142500</v>
      </c>
      <c r="F32" s="38">
        <f t="shared" si="6"/>
        <v>138000</v>
      </c>
      <c r="G32" s="38">
        <f t="shared" si="6"/>
        <v>138000</v>
      </c>
      <c r="H32" s="38">
        <f t="shared" si="6"/>
        <v>140200</v>
      </c>
      <c r="I32" s="38">
        <f t="shared" si="6"/>
        <v>138000</v>
      </c>
      <c r="J32" s="38">
        <f t="shared" si="6"/>
        <v>150000</v>
      </c>
      <c r="K32" s="38">
        <f t="shared" si="6"/>
        <v>150500</v>
      </c>
      <c r="L32" s="38">
        <f t="shared" si="6"/>
        <v>157800</v>
      </c>
      <c r="M32" s="38">
        <f t="shared" si="6"/>
        <v>152500</v>
      </c>
      <c r="N32" s="38">
        <f t="shared" si="6"/>
        <v>152500</v>
      </c>
      <c r="O32" s="38">
        <f t="shared" si="6"/>
        <v>159700</v>
      </c>
      <c r="P32" s="4"/>
      <c r="Q32" s="38">
        <f>SUM(Q24:Q31)</f>
        <v>1757700</v>
      </c>
      <c r="R32" s="2"/>
      <c r="S32" s="2"/>
      <c r="T32" s="2"/>
      <c r="U32" s="2"/>
      <c r="V32" s="2"/>
      <c r="W32" s="2"/>
      <c r="X32" s="2"/>
      <c r="Y32" s="2"/>
    </row>
    <row r="33" spans="1:25" ht="20.100000000000001" customHeight="1" x14ac:dyDescent="0.25">
      <c r="A33" s="2"/>
      <c r="B33" s="11"/>
      <c r="C33" s="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"/>
      <c r="Q33" s="11"/>
      <c r="R33" s="2"/>
      <c r="S33" s="2"/>
      <c r="T33" s="2"/>
      <c r="U33" s="2"/>
      <c r="V33" s="2"/>
      <c r="W33" s="2"/>
      <c r="X33" s="2"/>
      <c r="Y33" s="2"/>
    </row>
    <row r="34" spans="1:25" ht="20.100000000000001" customHeight="1" x14ac:dyDescent="0.25">
      <c r="A34" s="2"/>
      <c r="B34" s="18" t="s">
        <v>53</v>
      </c>
      <c r="C34" s="21" t="s">
        <v>19</v>
      </c>
      <c r="D34" s="15" t="s">
        <v>21</v>
      </c>
      <c r="E34" s="15" t="s">
        <v>22</v>
      </c>
      <c r="F34" s="15" t="s">
        <v>23</v>
      </c>
      <c r="G34" s="15" t="s">
        <v>7</v>
      </c>
      <c r="H34" s="15" t="s">
        <v>24</v>
      </c>
      <c r="I34" s="15" t="s">
        <v>25</v>
      </c>
      <c r="J34" s="15" t="s">
        <v>26</v>
      </c>
      <c r="K34" s="15" t="s">
        <v>27</v>
      </c>
      <c r="L34" s="15" t="s">
        <v>28</v>
      </c>
      <c r="M34" s="15" t="s">
        <v>29</v>
      </c>
      <c r="N34" s="15" t="s">
        <v>14</v>
      </c>
      <c r="O34" s="15" t="s">
        <v>30</v>
      </c>
      <c r="P34" s="2"/>
      <c r="Q34" s="15" t="s">
        <v>16</v>
      </c>
      <c r="R34" s="2"/>
      <c r="S34" s="2"/>
      <c r="T34" s="2"/>
      <c r="U34" s="2"/>
      <c r="V34" s="2"/>
      <c r="W34" s="2"/>
      <c r="X34" s="2"/>
      <c r="Y34" s="2"/>
    </row>
    <row r="35" spans="1:25" ht="20.100000000000001" customHeight="1" x14ac:dyDescent="0.25">
      <c r="A35" s="2"/>
      <c r="B35" s="14" t="s">
        <v>57</v>
      </c>
      <c r="C35" s="32"/>
      <c r="D35" s="41">
        <v>1000</v>
      </c>
      <c r="E35" s="41">
        <v>1200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2200</v>
      </c>
      <c r="N35" s="41">
        <v>0</v>
      </c>
      <c r="O35" s="41">
        <v>0</v>
      </c>
      <c r="P35" s="2"/>
      <c r="Q35" s="41">
        <f>SUM(D35:O35)</f>
        <v>4400</v>
      </c>
      <c r="R35" s="2"/>
      <c r="S35" s="2"/>
      <c r="T35" s="2"/>
      <c r="U35" s="2"/>
      <c r="V35" s="2"/>
      <c r="W35" s="2"/>
      <c r="X35" s="2"/>
      <c r="Y35" s="2"/>
    </row>
    <row r="36" spans="1:25" ht="20.100000000000001" customHeight="1" x14ac:dyDescent="0.25">
      <c r="A36" s="2"/>
      <c r="B36" s="14" t="s">
        <v>54</v>
      </c>
      <c r="C36" s="32"/>
      <c r="D36" s="41">
        <v>500</v>
      </c>
      <c r="E36" s="41">
        <v>500</v>
      </c>
      <c r="F36" s="41">
        <v>500</v>
      </c>
      <c r="G36" s="41">
        <v>500</v>
      </c>
      <c r="H36" s="41">
        <v>500</v>
      </c>
      <c r="I36" s="41">
        <v>550</v>
      </c>
      <c r="J36" s="41">
        <v>550</v>
      </c>
      <c r="K36" s="41">
        <v>550</v>
      </c>
      <c r="L36" s="41">
        <v>550</v>
      </c>
      <c r="M36" s="41">
        <v>550</v>
      </c>
      <c r="N36" s="41">
        <v>550</v>
      </c>
      <c r="O36" s="41">
        <v>550</v>
      </c>
      <c r="P36" s="2"/>
      <c r="Q36" s="41">
        <f t="shared" ref="Q36:Q39" si="7">SUM(D36:O36)</f>
        <v>6350</v>
      </c>
      <c r="R36" s="2"/>
      <c r="S36" s="2"/>
      <c r="T36" s="2"/>
      <c r="U36" s="2"/>
      <c r="V36" s="2"/>
      <c r="W36" s="2"/>
      <c r="X36" s="2"/>
      <c r="Y36" s="2"/>
    </row>
    <row r="37" spans="1:25" ht="20.100000000000001" customHeight="1" x14ac:dyDescent="0.25">
      <c r="A37" s="2"/>
      <c r="B37" s="14" t="s">
        <v>55</v>
      </c>
      <c r="C37" s="32"/>
      <c r="D37" s="41">
        <v>400</v>
      </c>
      <c r="E37" s="41">
        <v>400</v>
      </c>
      <c r="F37" s="41">
        <v>400</v>
      </c>
      <c r="G37" s="41">
        <v>400</v>
      </c>
      <c r="H37" s="41">
        <v>400</v>
      </c>
      <c r="I37" s="41">
        <v>400</v>
      </c>
      <c r="J37" s="41">
        <v>400</v>
      </c>
      <c r="K37" s="41">
        <v>400</v>
      </c>
      <c r="L37" s="41">
        <v>400</v>
      </c>
      <c r="M37" s="41">
        <v>400</v>
      </c>
      <c r="N37" s="41">
        <v>400</v>
      </c>
      <c r="O37" s="41">
        <v>400</v>
      </c>
      <c r="P37" s="2"/>
      <c r="Q37" s="41">
        <f t="shared" si="7"/>
        <v>4800</v>
      </c>
      <c r="R37" s="2"/>
      <c r="S37" s="2"/>
      <c r="T37" s="2"/>
      <c r="U37" s="2"/>
      <c r="V37" s="2"/>
      <c r="W37" s="2"/>
      <c r="X37" s="2"/>
      <c r="Y37" s="2"/>
    </row>
    <row r="38" spans="1:25" ht="20.100000000000001" customHeight="1" x14ac:dyDescent="0.25">
      <c r="A38" s="2"/>
      <c r="B38" s="14" t="s">
        <v>56</v>
      </c>
      <c r="C38" s="32"/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2800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2800</v>
      </c>
      <c r="P38" s="2"/>
      <c r="Q38" s="41">
        <f t="shared" si="7"/>
        <v>5600</v>
      </c>
      <c r="R38" s="2"/>
      <c r="S38" s="2"/>
      <c r="T38" s="2"/>
      <c r="U38" s="2"/>
      <c r="V38" s="2"/>
      <c r="W38" s="2"/>
      <c r="X38" s="2"/>
      <c r="Y38" s="2"/>
    </row>
    <row r="39" spans="1:25" ht="20.100000000000001" customHeight="1" x14ac:dyDescent="0.25">
      <c r="A39" s="2"/>
      <c r="B39" s="14" t="s">
        <v>48</v>
      </c>
      <c r="C39" s="32"/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2"/>
      <c r="Q39" s="41">
        <f t="shared" si="7"/>
        <v>0</v>
      </c>
      <c r="R39" s="2"/>
      <c r="S39" s="2"/>
      <c r="T39" s="2"/>
      <c r="U39" s="2"/>
      <c r="V39" s="2"/>
      <c r="W39" s="2"/>
      <c r="X39" s="2"/>
      <c r="Y39" s="2"/>
    </row>
    <row r="40" spans="1:25" ht="20.100000000000001" customHeight="1" x14ac:dyDescent="0.25">
      <c r="A40" s="2"/>
      <c r="B40" s="17"/>
      <c r="C40" s="30"/>
      <c r="D40" s="38">
        <f>SUM(D35:D39)</f>
        <v>1900</v>
      </c>
      <c r="E40" s="38">
        <f t="shared" ref="E40:Q40" si="8">SUM(E35:E39)</f>
        <v>2100</v>
      </c>
      <c r="F40" s="38">
        <f t="shared" si="8"/>
        <v>900</v>
      </c>
      <c r="G40" s="38">
        <f t="shared" si="8"/>
        <v>900</v>
      </c>
      <c r="H40" s="38">
        <f t="shared" si="8"/>
        <v>900</v>
      </c>
      <c r="I40" s="38">
        <f t="shared" si="8"/>
        <v>3750</v>
      </c>
      <c r="J40" s="38">
        <f t="shared" si="8"/>
        <v>950</v>
      </c>
      <c r="K40" s="38">
        <f t="shared" si="8"/>
        <v>950</v>
      </c>
      <c r="L40" s="38">
        <f t="shared" si="8"/>
        <v>950</v>
      </c>
      <c r="M40" s="38">
        <f t="shared" si="8"/>
        <v>3150</v>
      </c>
      <c r="N40" s="38">
        <f t="shared" si="8"/>
        <v>950</v>
      </c>
      <c r="O40" s="38">
        <f t="shared" si="8"/>
        <v>3750</v>
      </c>
      <c r="P40" s="2"/>
      <c r="Q40" s="38">
        <f t="shared" si="8"/>
        <v>21150</v>
      </c>
      <c r="R40" s="2"/>
      <c r="S40" s="2"/>
      <c r="T40" s="2"/>
      <c r="U40" s="2"/>
      <c r="V40" s="2"/>
      <c r="W40" s="2"/>
      <c r="X40" s="2"/>
      <c r="Y40" s="2"/>
    </row>
    <row r="41" spans="1:25" ht="20.100000000000001" customHeight="1" x14ac:dyDescent="0.25">
      <c r="A41" s="2"/>
      <c r="B41" s="11"/>
      <c r="C41" s="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2"/>
      <c r="Q41" s="11"/>
      <c r="R41" s="2"/>
      <c r="S41" s="2"/>
      <c r="T41" s="2"/>
      <c r="U41" s="2"/>
      <c r="V41" s="2"/>
      <c r="W41" s="2"/>
      <c r="X41" s="2"/>
      <c r="Y41" s="2"/>
    </row>
    <row r="42" spans="1:25" ht="20.100000000000001" customHeight="1" x14ac:dyDescent="0.25">
      <c r="A42" s="2"/>
      <c r="B42" s="18" t="s">
        <v>58</v>
      </c>
      <c r="C42" s="21" t="s">
        <v>19</v>
      </c>
      <c r="D42" s="15" t="s">
        <v>21</v>
      </c>
      <c r="E42" s="15" t="s">
        <v>22</v>
      </c>
      <c r="F42" s="15" t="s">
        <v>23</v>
      </c>
      <c r="G42" s="15" t="s">
        <v>7</v>
      </c>
      <c r="H42" s="15" t="s">
        <v>24</v>
      </c>
      <c r="I42" s="15" t="s">
        <v>25</v>
      </c>
      <c r="J42" s="15" t="s">
        <v>26</v>
      </c>
      <c r="K42" s="15" t="s">
        <v>27</v>
      </c>
      <c r="L42" s="15" t="s">
        <v>28</v>
      </c>
      <c r="M42" s="15" t="s">
        <v>29</v>
      </c>
      <c r="N42" s="15" t="s">
        <v>14</v>
      </c>
      <c r="O42" s="15" t="s">
        <v>30</v>
      </c>
      <c r="P42" s="2"/>
      <c r="Q42" s="15" t="s">
        <v>16</v>
      </c>
      <c r="R42" s="2"/>
      <c r="S42" s="2"/>
      <c r="T42" s="2"/>
      <c r="U42" s="2"/>
      <c r="V42" s="2"/>
      <c r="W42" s="2"/>
      <c r="X42" s="2"/>
      <c r="Y42" s="2"/>
    </row>
    <row r="43" spans="1:25" ht="20.100000000000001" customHeight="1" x14ac:dyDescent="0.25">
      <c r="A43" s="2"/>
      <c r="B43" s="14" t="s">
        <v>59</v>
      </c>
      <c r="C43" s="32"/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2"/>
      <c r="Q43" s="41">
        <f>SUM(D43:O43)</f>
        <v>0</v>
      </c>
      <c r="R43" s="2"/>
      <c r="S43" s="2"/>
      <c r="T43" s="2"/>
      <c r="U43" s="2"/>
      <c r="V43" s="2"/>
      <c r="W43" s="2"/>
      <c r="X43" s="2"/>
      <c r="Y43" s="2"/>
    </row>
    <row r="44" spans="1:25" ht="20.100000000000001" customHeight="1" x14ac:dyDescent="0.25">
      <c r="A44" s="2"/>
      <c r="B44" s="14" t="s">
        <v>63</v>
      </c>
      <c r="C44" s="32"/>
      <c r="D44" s="41">
        <v>0</v>
      </c>
      <c r="E44" s="41">
        <v>800</v>
      </c>
      <c r="F44" s="41">
        <v>0</v>
      </c>
      <c r="G44" s="41">
        <v>0</v>
      </c>
      <c r="H44" s="41">
        <v>0</v>
      </c>
      <c r="I44" s="41">
        <v>560</v>
      </c>
      <c r="J44" s="41">
        <v>0</v>
      </c>
      <c r="K44" s="41">
        <v>0</v>
      </c>
      <c r="L44" s="41">
        <v>0</v>
      </c>
      <c r="M44" s="41">
        <v>450</v>
      </c>
      <c r="N44" s="41">
        <v>0</v>
      </c>
      <c r="O44" s="41">
        <v>0</v>
      </c>
      <c r="P44" s="2"/>
      <c r="Q44" s="41">
        <f t="shared" ref="Q44:Q48" si="9">SUM(D44:O44)</f>
        <v>1810</v>
      </c>
      <c r="R44" s="2"/>
      <c r="S44" s="2"/>
      <c r="T44" s="2"/>
      <c r="U44" s="2"/>
      <c r="V44" s="2"/>
      <c r="W44" s="2"/>
      <c r="X44" s="2"/>
      <c r="Y44" s="2"/>
    </row>
    <row r="45" spans="1:25" ht="20.100000000000001" customHeight="1" x14ac:dyDescent="0.25">
      <c r="A45" s="2"/>
      <c r="B45" s="14" t="s">
        <v>60</v>
      </c>
      <c r="C45" s="32"/>
      <c r="D45" s="41">
        <v>860</v>
      </c>
      <c r="E45" s="41">
        <v>860</v>
      </c>
      <c r="F45" s="41">
        <v>860</v>
      </c>
      <c r="G45" s="41">
        <v>860</v>
      </c>
      <c r="H45" s="41">
        <v>860</v>
      </c>
      <c r="I45" s="41">
        <v>860</v>
      </c>
      <c r="J45" s="41">
        <v>860</v>
      </c>
      <c r="K45" s="41">
        <v>920</v>
      </c>
      <c r="L45" s="41">
        <v>920</v>
      </c>
      <c r="M45" s="41">
        <v>920</v>
      </c>
      <c r="N45" s="41">
        <v>920</v>
      </c>
      <c r="O45" s="41">
        <v>920</v>
      </c>
      <c r="P45" s="2"/>
      <c r="Q45" s="41">
        <f t="shared" si="9"/>
        <v>10620</v>
      </c>
      <c r="R45" s="2"/>
      <c r="S45" s="2"/>
      <c r="T45" s="2"/>
      <c r="U45" s="2"/>
      <c r="V45" s="2"/>
      <c r="W45" s="2"/>
      <c r="X45" s="2"/>
      <c r="Y45" s="2"/>
    </row>
    <row r="46" spans="1:25" ht="20.100000000000001" customHeight="1" x14ac:dyDescent="0.25">
      <c r="A46" s="2"/>
      <c r="B46" s="14" t="s">
        <v>61</v>
      </c>
      <c r="C46" s="32"/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2"/>
      <c r="Q46" s="41">
        <f t="shared" si="9"/>
        <v>0</v>
      </c>
      <c r="R46" s="2"/>
      <c r="S46" s="2"/>
      <c r="T46" s="2"/>
      <c r="U46" s="2"/>
      <c r="V46" s="2"/>
      <c r="W46" s="2"/>
      <c r="X46" s="2"/>
      <c r="Y46" s="2"/>
    </row>
    <row r="47" spans="1:25" ht="20.100000000000001" customHeight="1" x14ac:dyDescent="0.25">
      <c r="A47" s="2"/>
      <c r="B47" s="14" t="s">
        <v>62</v>
      </c>
      <c r="C47" s="32"/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2"/>
      <c r="Q47" s="41">
        <f t="shared" si="9"/>
        <v>0</v>
      </c>
      <c r="R47" s="2"/>
      <c r="S47" s="2"/>
      <c r="T47" s="2"/>
      <c r="U47" s="2"/>
      <c r="V47" s="2"/>
      <c r="W47" s="2"/>
      <c r="X47" s="2"/>
      <c r="Y47" s="2"/>
    </row>
    <row r="48" spans="1:25" ht="20.100000000000001" customHeight="1" x14ac:dyDescent="0.25">
      <c r="A48" s="2"/>
      <c r="B48" s="14" t="s">
        <v>48</v>
      </c>
      <c r="C48" s="32"/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2"/>
      <c r="Q48" s="41">
        <f t="shared" si="9"/>
        <v>0</v>
      </c>
      <c r="R48" s="2"/>
      <c r="S48" s="2"/>
      <c r="T48" s="2"/>
      <c r="U48" s="2"/>
      <c r="V48" s="2"/>
      <c r="W48" s="2"/>
      <c r="X48" s="2"/>
      <c r="Y48" s="2"/>
    </row>
    <row r="49" spans="1:25" ht="20.100000000000001" customHeight="1" x14ac:dyDescent="0.25">
      <c r="A49" s="2"/>
      <c r="B49" s="17" t="s">
        <v>64</v>
      </c>
      <c r="C49" s="30"/>
      <c r="D49" s="38">
        <f>SUM(D43:D48)</f>
        <v>860</v>
      </c>
      <c r="E49" s="38">
        <f t="shared" ref="E49:Q49" si="10">SUM(E43:E48)</f>
        <v>1660</v>
      </c>
      <c r="F49" s="38">
        <f t="shared" si="10"/>
        <v>860</v>
      </c>
      <c r="G49" s="38">
        <f t="shared" si="10"/>
        <v>860</v>
      </c>
      <c r="H49" s="38">
        <f t="shared" si="10"/>
        <v>860</v>
      </c>
      <c r="I49" s="38">
        <f t="shared" si="10"/>
        <v>1420</v>
      </c>
      <c r="J49" s="38">
        <f t="shared" si="10"/>
        <v>860</v>
      </c>
      <c r="K49" s="38">
        <f t="shared" si="10"/>
        <v>920</v>
      </c>
      <c r="L49" s="38">
        <f t="shared" si="10"/>
        <v>920</v>
      </c>
      <c r="M49" s="38">
        <f t="shared" si="10"/>
        <v>1370</v>
      </c>
      <c r="N49" s="38">
        <f t="shared" si="10"/>
        <v>920</v>
      </c>
      <c r="O49" s="38">
        <f t="shared" si="10"/>
        <v>920</v>
      </c>
      <c r="P49" s="2"/>
      <c r="Q49" s="38">
        <f t="shared" si="10"/>
        <v>12430</v>
      </c>
      <c r="R49" s="2"/>
      <c r="S49" s="2"/>
      <c r="T49" s="2"/>
      <c r="U49" s="2"/>
      <c r="V49" s="2"/>
      <c r="W49" s="2"/>
      <c r="X49" s="2"/>
      <c r="Y49" s="2"/>
    </row>
    <row r="50" spans="1:25" ht="20.100000000000001" customHeight="1" x14ac:dyDescent="0.25">
      <c r="A50" s="2"/>
      <c r="B50" s="11"/>
      <c r="C50" s="2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2"/>
      <c r="Q50" s="11"/>
      <c r="R50" s="2"/>
      <c r="S50" s="2"/>
      <c r="T50" s="2"/>
      <c r="U50" s="2"/>
      <c r="V50" s="2"/>
      <c r="W50" s="2"/>
      <c r="X50" s="2"/>
      <c r="Y50" s="2"/>
    </row>
    <row r="51" spans="1:25" ht="20.100000000000001" customHeight="1" x14ac:dyDescent="0.25">
      <c r="A51" s="2"/>
      <c r="B51" s="18" t="s">
        <v>65</v>
      </c>
      <c r="C51" s="21" t="s">
        <v>19</v>
      </c>
      <c r="D51" s="15" t="s">
        <v>21</v>
      </c>
      <c r="E51" s="15" t="s">
        <v>22</v>
      </c>
      <c r="F51" s="15" t="s">
        <v>23</v>
      </c>
      <c r="G51" s="15" t="s">
        <v>7</v>
      </c>
      <c r="H51" s="15" t="s">
        <v>24</v>
      </c>
      <c r="I51" s="15" t="s">
        <v>25</v>
      </c>
      <c r="J51" s="15" t="s">
        <v>26</v>
      </c>
      <c r="K51" s="15" t="s">
        <v>27</v>
      </c>
      <c r="L51" s="15" t="s">
        <v>28</v>
      </c>
      <c r="M51" s="15" t="s">
        <v>29</v>
      </c>
      <c r="N51" s="15" t="s">
        <v>14</v>
      </c>
      <c r="O51" s="15" t="s">
        <v>30</v>
      </c>
      <c r="P51" s="2"/>
      <c r="Q51" s="15" t="s">
        <v>16</v>
      </c>
      <c r="R51" s="2"/>
      <c r="S51" s="2"/>
      <c r="T51" s="2"/>
      <c r="U51" s="2"/>
      <c r="V51" s="2"/>
      <c r="W51" s="2"/>
      <c r="X51" s="2"/>
      <c r="Y51" s="2"/>
    </row>
    <row r="52" spans="1:25" ht="20.100000000000001" customHeight="1" x14ac:dyDescent="0.25">
      <c r="A52" s="2"/>
      <c r="B52" s="14" t="s">
        <v>66</v>
      </c>
      <c r="C52" s="32"/>
      <c r="D52" s="41">
        <v>1300</v>
      </c>
      <c r="E52" s="41">
        <v>1300</v>
      </c>
      <c r="F52" s="41">
        <v>1300</v>
      </c>
      <c r="G52" s="41">
        <v>1300</v>
      </c>
      <c r="H52" s="41">
        <v>1300</v>
      </c>
      <c r="I52" s="41">
        <v>1300</v>
      </c>
      <c r="J52" s="41">
        <v>1300</v>
      </c>
      <c r="K52" s="41">
        <v>1300</v>
      </c>
      <c r="L52" s="41">
        <v>1300</v>
      </c>
      <c r="M52" s="41">
        <v>1300</v>
      </c>
      <c r="N52" s="41">
        <v>1300</v>
      </c>
      <c r="O52" s="41">
        <v>1300</v>
      </c>
      <c r="P52" s="2"/>
      <c r="Q52" s="41">
        <f>SUM(D52:O52)</f>
        <v>15600</v>
      </c>
      <c r="R52" s="2"/>
      <c r="S52" s="2"/>
      <c r="T52" s="2"/>
      <c r="U52" s="2"/>
      <c r="V52" s="2"/>
      <c r="W52" s="2"/>
      <c r="X52" s="2"/>
      <c r="Y52" s="2"/>
    </row>
    <row r="53" spans="1:25" ht="20.100000000000001" customHeight="1" x14ac:dyDescent="0.25">
      <c r="A53" s="2"/>
      <c r="B53" s="14" t="s">
        <v>67</v>
      </c>
      <c r="C53" s="32"/>
      <c r="D53" s="41">
        <v>230</v>
      </c>
      <c r="E53" s="41">
        <v>180</v>
      </c>
      <c r="F53" s="41">
        <v>0</v>
      </c>
      <c r="G53" s="41">
        <v>0</v>
      </c>
      <c r="H53" s="41">
        <v>300</v>
      </c>
      <c r="I53" s="41">
        <v>150</v>
      </c>
      <c r="J53" s="41">
        <v>0</v>
      </c>
      <c r="K53" s="41">
        <v>0</v>
      </c>
      <c r="L53" s="41">
        <v>0</v>
      </c>
      <c r="M53" s="41">
        <v>0</v>
      </c>
      <c r="N53" s="41">
        <v>450</v>
      </c>
      <c r="O53" s="41">
        <v>0</v>
      </c>
      <c r="P53" s="2"/>
      <c r="Q53" s="41">
        <f t="shared" ref="Q53:Q66" si="11">SUM(D53:O53)</f>
        <v>1310</v>
      </c>
      <c r="R53" s="2"/>
      <c r="S53" s="2"/>
      <c r="T53" s="2"/>
      <c r="U53" s="2"/>
      <c r="V53" s="2"/>
      <c r="W53" s="2"/>
      <c r="X53" s="2"/>
      <c r="Y53" s="2"/>
    </row>
    <row r="54" spans="1:25" ht="20.100000000000001" customHeight="1" x14ac:dyDescent="0.25">
      <c r="A54" s="2"/>
      <c r="B54" s="14" t="s">
        <v>68</v>
      </c>
      <c r="C54" s="32"/>
      <c r="D54" s="41">
        <v>220</v>
      </c>
      <c r="E54" s="41">
        <v>0</v>
      </c>
      <c r="F54" s="41">
        <v>0</v>
      </c>
      <c r="G54" s="41">
        <v>0</v>
      </c>
      <c r="H54" s="41">
        <v>300</v>
      </c>
      <c r="I54" s="41">
        <v>0</v>
      </c>
      <c r="J54" s="41">
        <v>0</v>
      </c>
      <c r="K54" s="41">
        <v>350</v>
      </c>
      <c r="L54" s="41">
        <v>0</v>
      </c>
      <c r="M54" s="41">
        <v>0</v>
      </c>
      <c r="N54" s="41">
        <v>210</v>
      </c>
      <c r="O54" s="41">
        <v>0</v>
      </c>
      <c r="P54" s="2"/>
      <c r="Q54" s="41">
        <f t="shared" si="11"/>
        <v>1080</v>
      </c>
      <c r="R54" s="2"/>
      <c r="S54" s="2"/>
      <c r="T54" s="2"/>
      <c r="U54" s="2"/>
      <c r="V54" s="2"/>
      <c r="W54" s="2"/>
      <c r="X54" s="2"/>
      <c r="Y54" s="2"/>
    </row>
    <row r="55" spans="1:25" ht="20.100000000000001" customHeight="1" x14ac:dyDescent="0.25">
      <c r="A55" s="2"/>
      <c r="B55" s="14" t="s">
        <v>87</v>
      </c>
      <c r="C55" s="32"/>
      <c r="D55" s="41">
        <v>260</v>
      </c>
      <c r="E55" s="41">
        <v>260</v>
      </c>
      <c r="F55" s="41">
        <v>265</v>
      </c>
      <c r="G55" s="41">
        <v>240</v>
      </c>
      <c r="H55" s="41">
        <v>230</v>
      </c>
      <c r="I55" s="41">
        <v>280</v>
      </c>
      <c r="J55" s="41">
        <v>280</v>
      </c>
      <c r="K55" s="41">
        <v>290</v>
      </c>
      <c r="L55" s="41">
        <v>220</v>
      </c>
      <c r="M55" s="41">
        <v>210</v>
      </c>
      <c r="N55" s="41">
        <v>280</v>
      </c>
      <c r="O55" s="41">
        <v>270</v>
      </c>
      <c r="P55" s="2"/>
      <c r="Q55" s="41">
        <f t="shared" si="11"/>
        <v>3085</v>
      </c>
      <c r="R55" s="2"/>
      <c r="S55" s="2"/>
      <c r="T55" s="2"/>
      <c r="U55" s="2"/>
      <c r="V55" s="2"/>
      <c r="W55" s="2"/>
      <c r="X55" s="2"/>
      <c r="Y55" s="2"/>
    </row>
    <row r="56" spans="1:25" ht="20.100000000000001" customHeight="1" x14ac:dyDescent="0.25">
      <c r="A56" s="2"/>
      <c r="B56" s="14" t="s">
        <v>69</v>
      </c>
      <c r="C56" s="32"/>
      <c r="D56" s="41">
        <v>270</v>
      </c>
      <c r="E56" s="41">
        <v>220</v>
      </c>
      <c r="F56" s="41">
        <v>240</v>
      </c>
      <c r="G56" s="41">
        <v>250</v>
      </c>
      <c r="H56" s="41">
        <v>240</v>
      </c>
      <c r="I56" s="41">
        <v>235</v>
      </c>
      <c r="J56" s="41">
        <v>200</v>
      </c>
      <c r="K56" s="41">
        <v>210</v>
      </c>
      <c r="L56" s="41">
        <v>270</v>
      </c>
      <c r="M56" s="41">
        <v>250</v>
      </c>
      <c r="N56" s="41">
        <v>260</v>
      </c>
      <c r="O56" s="41">
        <v>240</v>
      </c>
      <c r="P56" s="2"/>
      <c r="Q56" s="41">
        <f t="shared" si="11"/>
        <v>2885</v>
      </c>
      <c r="R56" s="2"/>
      <c r="S56" s="2"/>
      <c r="T56" s="2"/>
      <c r="U56" s="2"/>
      <c r="V56" s="2"/>
      <c r="W56" s="2"/>
      <c r="X56" s="2"/>
      <c r="Y56" s="2"/>
    </row>
    <row r="57" spans="1:25" ht="20.100000000000001" customHeight="1" x14ac:dyDescent="0.25">
      <c r="A57" s="2"/>
      <c r="B57" s="14" t="s">
        <v>88</v>
      </c>
      <c r="C57" s="32"/>
      <c r="D57" s="41">
        <v>0</v>
      </c>
      <c r="E57" s="41">
        <v>0</v>
      </c>
      <c r="F57" s="41">
        <v>0</v>
      </c>
      <c r="G57" s="41">
        <v>15000</v>
      </c>
      <c r="H57" s="41">
        <v>15000</v>
      </c>
      <c r="I57" s="41">
        <v>0</v>
      </c>
      <c r="J57" s="41">
        <v>0</v>
      </c>
      <c r="K57" s="41">
        <v>0</v>
      </c>
      <c r="L57" s="41">
        <v>12000</v>
      </c>
      <c r="M57" s="41">
        <v>12000</v>
      </c>
      <c r="N57" s="41">
        <v>0</v>
      </c>
      <c r="O57" s="41">
        <v>0</v>
      </c>
      <c r="P57" s="2"/>
      <c r="Q57" s="41">
        <f t="shared" si="11"/>
        <v>54000</v>
      </c>
      <c r="R57" s="2"/>
      <c r="S57" s="2"/>
      <c r="T57" s="2"/>
      <c r="U57" s="2"/>
      <c r="V57" s="2"/>
      <c r="W57" s="2"/>
      <c r="X57" s="2"/>
      <c r="Y57" s="2"/>
    </row>
    <row r="58" spans="1:25" ht="20.100000000000001" customHeight="1" x14ac:dyDescent="0.25">
      <c r="A58" s="2"/>
      <c r="B58" s="14" t="s">
        <v>70</v>
      </c>
      <c r="C58" s="32"/>
      <c r="D58" s="41">
        <v>250</v>
      </c>
      <c r="E58" s="41">
        <v>250</v>
      </c>
      <c r="F58" s="41">
        <v>250</v>
      </c>
      <c r="G58" s="41">
        <v>250</v>
      </c>
      <c r="H58" s="41">
        <v>250</v>
      </c>
      <c r="I58" s="41">
        <v>250</v>
      </c>
      <c r="J58" s="41">
        <v>250</v>
      </c>
      <c r="K58" s="41">
        <v>250</v>
      </c>
      <c r="L58" s="41">
        <v>250</v>
      </c>
      <c r="M58" s="41">
        <v>250</v>
      </c>
      <c r="N58" s="41">
        <v>250</v>
      </c>
      <c r="O58" s="41">
        <v>250</v>
      </c>
      <c r="P58" s="2"/>
      <c r="Q58" s="41">
        <f t="shared" si="11"/>
        <v>3000</v>
      </c>
      <c r="R58" s="2"/>
      <c r="S58" s="2"/>
      <c r="T58" s="2"/>
      <c r="U58" s="2"/>
      <c r="V58" s="2"/>
      <c r="W58" s="2"/>
      <c r="X58" s="2"/>
      <c r="Y58" s="2"/>
    </row>
    <row r="59" spans="1:25" ht="20.100000000000001" customHeight="1" x14ac:dyDescent="0.25">
      <c r="A59" s="2"/>
      <c r="B59" s="14" t="s">
        <v>89</v>
      </c>
      <c r="C59" s="32"/>
      <c r="D59" s="41">
        <v>600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2"/>
      <c r="Q59" s="41">
        <f t="shared" si="11"/>
        <v>600</v>
      </c>
      <c r="R59" s="2"/>
      <c r="S59" s="2"/>
      <c r="T59" s="2"/>
      <c r="U59" s="2"/>
      <c r="V59" s="2"/>
      <c r="W59" s="2"/>
      <c r="X59" s="2"/>
      <c r="Y59" s="2"/>
    </row>
    <row r="60" spans="1:25" ht="20.100000000000001" customHeight="1" x14ac:dyDescent="0.25">
      <c r="A60" s="2"/>
      <c r="B60" s="14" t="s">
        <v>71</v>
      </c>
      <c r="C60" s="32"/>
      <c r="D60" s="41">
        <v>0</v>
      </c>
      <c r="E60" s="41">
        <v>650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2"/>
      <c r="Q60" s="41">
        <f t="shared" si="11"/>
        <v>650</v>
      </c>
      <c r="R60" s="2"/>
      <c r="S60" s="2"/>
      <c r="T60" s="2"/>
      <c r="U60" s="2"/>
      <c r="V60" s="2"/>
      <c r="W60" s="2"/>
      <c r="X60" s="2"/>
      <c r="Y60" s="2"/>
    </row>
    <row r="61" spans="1:25" ht="20.100000000000001" customHeight="1" x14ac:dyDescent="0.25">
      <c r="A61" s="2"/>
      <c r="B61" s="14" t="s">
        <v>72</v>
      </c>
      <c r="C61" s="32"/>
      <c r="D61" s="41">
        <v>120</v>
      </c>
      <c r="E61" s="41">
        <v>150</v>
      </c>
      <c r="F61" s="41">
        <v>140</v>
      </c>
      <c r="G61" s="41">
        <v>200</v>
      </c>
      <c r="H61" s="41">
        <v>210</v>
      </c>
      <c r="I61" s="41">
        <v>160</v>
      </c>
      <c r="J61" s="41">
        <v>120</v>
      </c>
      <c r="K61" s="41">
        <v>140</v>
      </c>
      <c r="L61" s="41">
        <v>160</v>
      </c>
      <c r="M61" s="41">
        <v>140</v>
      </c>
      <c r="N61" s="41">
        <v>120</v>
      </c>
      <c r="O61" s="41">
        <v>140</v>
      </c>
      <c r="P61" s="2"/>
      <c r="Q61" s="41">
        <f t="shared" si="11"/>
        <v>1800</v>
      </c>
      <c r="R61" s="2"/>
      <c r="S61" s="2"/>
      <c r="T61" s="2"/>
      <c r="U61" s="2"/>
      <c r="V61" s="2"/>
      <c r="W61" s="2"/>
      <c r="X61" s="2"/>
      <c r="Y61" s="2"/>
    </row>
    <row r="62" spans="1:25" ht="20.100000000000001" customHeight="1" x14ac:dyDescent="0.25">
      <c r="A62" s="2"/>
      <c r="B62" s="14" t="s">
        <v>73</v>
      </c>
      <c r="C62" s="32"/>
      <c r="D62" s="41">
        <v>5000</v>
      </c>
      <c r="E62" s="41">
        <v>5000</v>
      </c>
      <c r="F62" s="41">
        <v>5000</v>
      </c>
      <c r="G62" s="41">
        <v>5000</v>
      </c>
      <c r="H62" s="41">
        <v>5000</v>
      </c>
      <c r="I62" s="41">
        <v>5000</v>
      </c>
      <c r="J62" s="41">
        <v>5000</v>
      </c>
      <c r="K62" s="41">
        <v>5000</v>
      </c>
      <c r="L62" s="41">
        <v>5000</v>
      </c>
      <c r="M62" s="41">
        <v>5000</v>
      </c>
      <c r="N62" s="41">
        <v>5000</v>
      </c>
      <c r="O62" s="41">
        <v>5000</v>
      </c>
      <c r="P62" s="2"/>
      <c r="Q62" s="41">
        <f t="shared" si="11"/>
        <v>60000</v>
      </c>
      <c r="R62" s="2"/>
      <c r="S62" s="2"/>
      <c r="T62" s="2"/>
      <c r="U62" s="2"/>
      <c r="V62" s="2"/>
      <c r="W62" s="2"/>
      <c r="X62" s="2"/>
      <c r="Y62" s="2"/>
    </row>
    <row r="63" spans="1:25" ht="20.100000000000001" customHeight="1" x14ac:dyDescent="0.25">
      <c r="A63" s="2"/>
      <c r="B63" s="14" t="s">
        <v>74</v>
      </c>
      <c r="C63" s="32"/>
      <c r="D63" s="41">
        <v>800</v>
      </c>
      <c r="E63" s="41">
        <v>650</v>
      </c>
      <c r="F63" s="41">
        <v>600</v>
      </c>
      <c r="G63" s="41">
        <v>750</v>
      </c>
      <c r="H63" s="41">
        <v>900</v>
      </c>
      <c r="I63" s="41">
        <v>550</v>
      </c>
      <c r="J63" s="41">
        <v>600</v>
      </c>
      <c r="K63" s="41">
        <v>700</v>
      </c>
      <c r="L63" s="41">
        <v>600</v>
      </c>
      <c r="M63" s="41">
        <v>440</v>
      </c>
      <c r="N63" s="41">
        <v>480</v>
      </c>
      <c r="O63" s="41">
        <v>620</v>
      </c>
      <c r="P63" s="2"/>
      <c r="Q63" s="41">
        <f t="shared" si="11"/>
        <v>7690</v>
      </c>
      <c r="R63" s="2"/>
      <c r="S63" s="2"/>
      <c r="T63" s="2"/>
      <c r="U63" s="2"/>
      <c r="V63" s="2"/>
      <c r="W63" s="2"/>
      <c r="X63" s="2"/>
      <c r="Y63" s="2"/>
    </row>
    <row r="64" spans="1:25" ht="20.100000000000001" customHeight="1" x14ac:dyDescent="0.25">
      <c r="A64" s="2"/>
      <c r="B64" s="14" t="s">
        <v>75</v>
      </c>
      <c r="C64" s="32"/>
      <c r="D64" s="41">
        <v>0</v>
      </c>
      <c r="E64" s="41">
        <v>0</v>
      </c>
      <c r="F64" s="41">
        <v>0</v>
      </c>
      <c r="G64" s="41">
        <v>800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2"/>
      <c r="Q64" s="41">
        <f t="shared" si="11"/>
        <v>800</v>
      </c>
      <c r="R64" s="2"/>
      <c r="S64" s="2"/>
      <c r="T64" s="2"/>
      <c r="U64" s="2"/>
      <c r="V64" s="2"/>
      <c r="W64" s="2"/>
      <c r="X64" s="2"/>
      <c r="Y64" s="2"/>
    </row>
    <row r="65" spans="1:25" ht="20.100000000000001" customHeight="1" x14ac:dyDescent="0.25">
      <c r="A65" s="2"/>
      <c r="B65" s="14" t="s">
        <v>76</v>
      </c>
      <c r="C65" s="32"/>
      <c r="D65" s="41">
        <v>500</v>
      </c>
      <c r="E65" s="41">
        <v>300</v>
      </c>
      <c r="F65" s="41">
        <v>250</v>
      </c>
      <c r="G65" s="41">
        <v>420</v>
      </c>
      <c r="H65" s="41">
        <v>180</v>
      </c>
      <c r="I65" s="41">
        <v>220</v>
      </c>
      <c r="J65" s="41">
        <v>160</v>
      </c>
      <c r="K65" s="41">
        <v>160</v>
      </c>
      <c r="L65" s="41">
        <v>300</v>
      </c>
      <c r="M65" s="41">
        <v>360</v>
      </c>
      <c r="N65" s="41">
        <v>320</v>
      </c>
      <c r="O65" s="41">
        <v>2300</v>
      </c>
      <c r="P65" s="2"/>
      <c r="Q65" s="41">
        <f t="shared" si="11"/>
        <v>5470</v>
      </c>
      <c r="R65" s="2"/>
      <c r="S65" s="2"/>
      <c r="T65" s="2"/>
      <c r="U65" s="2"/>
      <c r="V65" s="2"/>
      <c r="W65" s="2"/>
      <c r="X65" s="2"/>
      <c r="Y65" s="2"/>
    </row>
    <row r="66" spans="1:25" ht="20.100000000000001" customHeight="1" x14ac:dyDescent="0.25">
      <c r="A66" s="2"/>
      <c r="B66" s="14" t="s">
        <v>48</v>
      </c>
      <c r="C66" s="32"/>
      <c r="D66" s="41">
        <v>450</v>
      </c>
      <c r="E66" s="41">
        <v>340</v>
      </c>
      <c r="F66" s="41">
        <v>255</v>
      </c>
      <c r="G66" s="41">
        <v>390</v>
      </c>
      <c r="H66" s="41">
        <v>490</v>
      </c>
      <c r="I66" s="41">
        <v>155</v>
      </c>
      <c r="J66" s="41">
        <v>290</v>
      </c>
      <c r="K66" s="41">
        <v>200</v>
      </c>
      <c r="L66" s="41">
        <v>190</v>
      </c>
      <c r="M66" s="41">
        <v>350</v>
      </c>
      <c r="N66" s="41">
        <v>330</v>
      </c>
      <c r="O66" s="41">
        <v>280</v>
      </c>
      <c r="P66" s="2"/>
      <c r="Q66" s="41">
        <f t="shared" si="11"/>
        <v>3720</v>
      </c>
      <c r="R66" s="2"/>
      <c r="S66" s="2"/>
      <c r="T66" s="2"/>
      <c r="U66" s="2"/>
      <c r="V66" s="2"/>
      <c r="W66" s="2"/>
      <c r="X66" s="2"/>
      <c r="Y66" s="2"/>
    </row>
    <row r="67" spans="1:25" ht="20.100000000000001" customHeight="1" x14ac:dyDescent="0.25">
      <c r="A67" s="2"/>
      <c r="B67" s="17" t="s">
        <v>91</v>
      </c>
      <c r="C67" s="30"/>
      <c r="D67" s="38">
        <f t="shared" ref="D67:O67" si="12">SUM(D52:D66)</f>
        <v>10000</v>
      </c>
      <c r="E67" s="38">
        <f t="shared" si="12"/>
        <v>9300</v>
      </c>
      <c r="F67" s="38">
        <f t="shared" si="12"/>
        <v>8300</v>
      </c>
      <c r="G67" s="38">
        <f t="shared" si="12"/>
        <v>24600</v>
      </c>
      <c r="H67" s="38">
        <f t="shared" si="12"/>
        <v>24400</v>
      </c>
      <c r="I67" s="38">
        <f t="shared" si="12"/>
        <v>8300</v>
      </c>
      <c r="J67" s="38">
        <f t="shared" si="12"/>
        <v>8200</v>
      </c>
      <c r="K67" s="38">
        <f t="shared" si="12"/>
        <v>8600</v>
      </c>
      <c r="L67" s="38">
        <f t="shared" si="12"/>
        <v>20290</v>
      </c>
      <c r="M67" s="38">
        <f t="shared" si="12"/>
        <v>20300</v>
      </c>
      <c r="N67" s="38">
        <f t="shared" si="12"/>
        <v>9000</v>
      </c>
      <c r="O67" s="38">
        <f t="shared" si="12"/>
        <v>10400</v>
      </c>
      <c r="P67" s="2"/>
      <c r="Q67" s="38">
        <f>SUM(Q52:Q66)</f>
        <v>161690</v>
      </c>
      <c r="R67" s="2"/>
      <c r="S67" s="2"/>
      <c r="T67" s="2"/>
      <c r="U67" s="2"/>
      <c r="V67" s="2"/>
      <c r="W67" s="2"/>
      <c r="X67" s="2"/>
      <c r="Y67" s="2"/>
    </row>
    <row r="68" spans="1:25" ht="20.100000000000001" customHeight="1" x14ac:dyDescent="0.25">
      <c r="A68" s="2"/>
      <c r="B68" s="11"/>
      <c r="C68" s="2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2"/>
      <c r="Q68" s="11"/>
      <c r="R68" s="2"/>
      <c r="S68" s="2"/>
      <c r="T68" s="2"/>
      <c r="U68" s="2"/>
      <c r="V68" s="2"/>
      <c r="W68" s="2"/>
      <c r="X68" s="2"/>
      <c r="Y68" s="2"/>
    </row>
    <row r="69" spans="1:25" ht="20.100000000000001" customHeight="1" x14ac:dyDescent="0.25">
      <c r="A69" s="2"/>
      <c r="B69" s="18" t="s">
        <v>77</v>
      </c>
      <c r="C69" s="21" t="s">
        <v>19</v>
      </c>
      <c r="D69" s="15" t="s">
        <v>21</v>
      </c>
      <c r="E69" s="15" t="s">
        <v>22</v>
      </c>
      <c r="F69" s="15" t="s">
        <v>23</v>
      </c>
      <c r="G69" s="15" t="s">
        <v>7</v>
      </c>
      <c r="H69" s="15" t="s">
        <v>24</v>
      </c>
      <c r="I69" s="15" t="s">
        <v>25</v>
      </c>
      <c r="J69" s="15" t="s">
        <v>26</v>
      </c>
      <c r="K69" s="15" t="s">
        <v>27</v>
      </c>
      <c r="L69" s="15" t="s">
        <v>28</v>
      </c>
      <c r="M69" s="15" t="s">
        <v>29</v>
      </c>
      <c r="N69" s="15" t="s">
        <v>14</v>
      </c>
      <c r="O69" s="15" t="s">
        <v>30</v>
      </c>
      <c r="P69" s="2"/>
      <c r="Q69" s="15" t="s">
        <v>16</v>
      </c>
      <c r="R69" s="2"/>
      <c r="S69" s="2"/>
      <c r="T69" s="2"/>
      <c r="U69" s="2"/>
      <c r="V69" s="2"/>
      <c r="W69" s="2"/>
      <c r="X69" s="2"/>
      <c r="Y69" s="2"/>
    </row>
    <row r="70" spans="1:25" ht="20.100000000000001" customHeight="1" x14ac:dyDescent="0.25">
      <c r="A70" s="2"/>
      <c r="B70" s="14" t="s">
        <v>78</v>
      </c>
      <c r="C70" s="32"/>
      <c r="D70" s="41">
        <v>1500</v>
      </c>
      <c r="E70" s="41">
        <v>1300</v>
      </c>
      <c r="F70" s="41">
        <v>1700</v>
      </c>
      <c r="G70" s="41">
        <v>1800</v>
      </c>
      <c r="H70" s="41">
        <v>2000</v>
      </c>
      <c r="I70" s="41">
        <v>1600</v>
      </c>
      <c r="J70" s="41">
        <v>1300</v>
      </c>
      <c r="K70" s="41">
        <v>1250</v>
      </c>
      <c r="L70" s="41">
        <v>2000</v>
      </c>
      <c r="M70" s="41">
        <v>2400</v>
      </c>
      <c r="N70" s="41">
        <v>1900</v>
      </c>
      <c r="O70" s="41">
        <v>1800</v>
      </c>
      <c r="P70" s="2"/>
      <c r="Q70" s="41">
        <f>SUM(D70:O70)</f>
        <v>20550</v>
      </c>
      <c r="R70" s="2"/>
      <c r="S70" s="2"/>
      <c r="T70" s="2"/>
      <c r="U70" s="2"/>
      <c r="V70" s="2"/>
      <c r="W70" s="2"/>
      <c r="X70" s="2"/>
      <c r="Y70" s="2"/>
    </row>
    <row r="71" spans="1:25" ht="20.100000000000001" customHeight="1" x14ac:dyDescent="0.25">
      <c r="A71" s="2"/>
      <c r="B71" s="14" t="s">
        <v>79</v>
      </c>
      <c r="C71" s="32"/>
      <c r="D71" s="41">
        <v>200</v>
      </c>
      <c r="E71" s="41">
        <v>340</v>
      </c>
      <c r="F71" s="41">
        <v>150</v>
      </c>
      <c r="G71" s="41">
        <v>0</v>
      </c>
      <c r="H71" s="41">
        <v>70</v>
      </c>
      <c r="I71" s="41">
        <v>650</v>
      </c>
      <c r="J71" s="41">
        <v>320</v>
      </c>
      <c r="K71" s="41">
        <v>220</v>
      </c>
      <c r="L71" s="41">
        <v>180</v>
      </c>
      <c r="M71" s="41">
        <v>480</v>
      </c>
      <c r="N71" s="41">
        <v>320</v>
      </c>
      <c r="O71" s="41">
        <v>300</v>
      </c>
      <c r="P71" s="2"/>
      <c r="Q71" s="41">
        <f t="shared" ref="Q71:Q74" si="13">SUM(D71:O71)</f>
        <v>3230</v>
      </c>
      <c r="R71" s="2"/>
      <c r="S71" s="2"/>
      <c r="T71" s="2"/>
      <c r="U71" s="2"/>
      <c r="V71" s="2"/>
      <c r="W71" s="2"/>
      <c r="X71" s="2"/>
      <c r="Y71" s="2"/>
    </row>
    <row r="72" spans="1:25" ht="20.100000000000001" customHeight="1" x14ac:dyDescent="0.25">
      <c r="A72" s="2"/>
      <c r="B72" s="14" t="s">
        <v>80</v>
      </c>
      <c r="C72" s="32"/>
      <c r="D72" s="41">
        <v>250</v>
      </c>
      <c r="E72" s="41">
        <v>250</v>
      </c>
      <c r="F72" s="41">
        <v>0</v>
      </c>
      <c r="G72" s="41">
        <v>300</v>
      </c>
      <c r="H72" s="41">
        <v>0</v>
      </c>
      <c r="I72" s="41">
        <v>250</v>
      </c>
      <c r="J72" s="41">
        <v>320</v>
      </c>
      <c r="K72" s="41">
        <v>640</v>
      </c>
      <c r="L72" s="41">
        <v>280</v>
      </c>
      <c r="M72" s="41">
        <v>0</v>
      </c>
      <c r="N72" s="41">
        <v>280</v>
      </c>
      <c r="O72" s="41">
        <v>0</v>
      </c>
      <c r="P72" s="2"/>
      <c r="Q72" s="41">
        <f t="shared" si="13"/>
        <v>2570</v>
      </c>
      <c r="R72" s="2"/>
      <c r="S72" s="2"/>
      <c r="T72" s="2"/>
      <c r="U72" s="2"/>
      <c r="V72" s="2"/>
      <c r="W72" s="2"/>
      <c r="X72" s="2"/>
      <c r="Y72" s="2"/>
    </row>
    <row r="73" spans="1:25" ht="20.100000000000001" customHeight="1" x14ac:dyDescent="0.25">
      <c r="A73" s="2"/>
      <c r="B73" s="14" t="s">
        <v>61</v>
      </c>
      <c r="C73" s="32"/>
      <c r="D73" s="41">
        <v>250</v>
      </c>
      <c r="E73" s="41">
        <v>250</v>
      </c>
      <c r="F73" s="41">
        <v>0</v>
      </c>
      <c r="G73" s="41">
        <v>300</v>
      </c>
      <c r="H73" s="41">
        <v>0</v>
      </c>
      <c r="I73" s="41">
        <v>250</v>
      </c>
      <c r="J73" s="41">
        <v>320</v>
      </c>
      <c r="K73" s="41">
        <v>640</v>
      </c>
      <c r="L73" s="41">
        <v>280</v>
      </c>
      <c r="M73" s="41">
        <v>0</v>
      </c>
      <c r="N73" s="41">
        <v>280</v>
      </c>
      <c r="O73" s="41">
        <v>0</v>
      </c>
      <c r="P73" s="2"/>
      <c r="Q73" s="41">
        <f t="shared" si="13"/>
        <v>2570</v>
      </c>
      <c r="R73" s="2"/>
      <c r="S73" s="2"/>
      <c r="T73" s="2"/>
      <c r="U73" s="2"/>
      <c r="V73" s="2"/>
      <c r="W73" s="2"/>
      <c r="X73" s="2"/>
      <c r="Y73" s="2"/>
    </row>
    <row r="74" spans="1:25" ht="20.100000000000001" customHeight="1" x14ac:dyDescent="0.25">
      <c r="A74" s="2"/>
      <c r="B74" s="14" t="s">
        <v>81</v>
      </c>
      <c r="C74" s="32"/>
      <c r="D74" s="41">
        <v>150</v>
      </c>
      <c r="E74" s="41">
        <v>14</v>
      </c>
      <c r="F74" s="41">
        <v>130</v>
      </c>
      <c r="G74" s="41">
        <v>120</v>
      </c>
      <c r="H74" s="41">
        <v>150</v>
      </c>
      <c r="I74" s="41">
        <v>160</v>
      </c>
      <c r="J74" s="41">
        <v>140</v>
      </c>
      <c r="K74" s="41">
        <v>130</v>
      </c>
      <c r="L74" s="41">
        <v>160</v>
      </c>
      <c r="M74" s="41">
        <v>200</v>
      </c>
      <c r="N74" s="41">
        <v>180</v>
      </c>
      <c r="O74" s="41">
        <v>170</v>
      </c>
      <c r="P74" s="2"/>
      <c r="Q74" s="41">
        <f t="shared" si="13"/>
        <v>1704</v>
      </c>
      <c r="R74" s="2"/>
      <c r="S74" s="2"/>
      <c r="T74" s="2"/>
      <c r="U74" s="2"/>
      <c r="V74" s="2"/>
      <c r="W74" s="2"/>
      <c r="X74" s="2"/>
      <c r="Y74" s="2"/>
    </row>
    <row r="75" spans="1:25" ht="20.100000000000001" customHeight="1" x14ac:dyDescent="0.25">
      <c r="A75" s="2"/>
      <c r="B75" s="17" t="s">
        <v>82</v>
      </c>
      <c r="C75" s="30"/>
      <c r="D75" s="38">
        <f>SUM(D70:D74)</f>
        <v>2350</v>
      </c>
      <c r="E75" s="38">
        <f t="shared" ref="E75:Q75" si="14">SUM(E70:E74)</f>
        <v>2154</v>
      </c>
      <c r="F75" s="38">
        <f t="shared" si="14"/>
        <v>1980</v>
      </c>
      <c r="G75" s="38">
        <f t="shared" si="14"/>
        <v>2520</v>
      </c>
      <c r="H75" s="38">
        <f t="shared" si="14"/>
        <v>2220</v>
      </c>
      <c r="I75" s="38">
        <f t="shared" si="14"/>
        <v>2910</v>
      </c>
      <c r="J75" s="38">
        <f t="shared" si="14"/>
        <v>2400</v>
      </c>
      <c r="K75" s="38">
        <f t="shared" si="14"/>
        <v>2880</v>
      </c>
      <c r="L75" s="38">
        <f t="shared" si="14"/>
        <v>2900</v>
      </c>
      <c r="M75" s="38">
        <f t="shared" si="14"/>
        <v>3080</v>
      </c>
      <c r="N75" s="38">
        <f t="shared" si="14"/>
        <v>2960</v>
      </c>
      <c r="O75" s="38">
        <f t="shared" si="14"/>
        <v>2270</v>
      </c>
      <c r="P75" s="2"/>
      <c r="Q75" s="38">
        <f t="shared" si="14"/>
        <v>30624</v>
      </c>
      <c r="R75" s="2"/>
      <c r="S75" s="2"/>
      <c r="T75" s="2"/>
      <c r="U75" s="2"/>
      <c r="V75" s="2"/>
      <c r="W75" s="2"/>
      <c r="X75" s="2"/>
      <c r="Y75" s="2"/>
    </row>
    <row r="76" spans="1:25" ht="20.100000000000001" customHeight="1" x14ac:dyDescent="0.25">
      <c r="A76" s="2"/>
      <c r="B76" s="11"/>
      <c r="C76" s="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2"/>
      <c r="Q76" s="11"/>
      <c r="R76" s="2"/>
      <c r="S76" s="2"/>
      <c r="T76" s="2"/>
      <c r="U76" s="2"/>
      <c r="V76" s="2"/>
      <c r="W76" s="2"/>
      <c r="X76" s="2"/>
      <c r="Y76" s="2"/>
    </row>
    <row r="77" spans="1:25" ht="20.100000000000001" customHeight="1" x14ac:dyDescent="0.25">
      <c r="A77" s="2"/>
      <c r="B77" s="18" t="s">
        <v>83</v>
      </c>
      <c r="C77" s="21" t="s">
        <v>19</v>
      </c>
      <c r="D77" s="15" t="s">
        <v>21</v>
      </c>
      <c r="E77" s="15" t="s">
        <v>22</v>
      </c>
      <c r="F77" s="15" t="s">
        <v>23</v>
      </c>
      <c r="G77" s="15" t="s">
        <v>7</v>
      </c>
      <c r="H77" s="15" t="s">
        <v>24</v>
      </c>
      <c r="I77" s="15" t="s">
        <v>25</v>
      </c>
      <c r="J77" s="15" t="s">
        <v>26</v>
      </c>
      <c r="K77" s="15" t="s">
        <v>27</v>
      </c>
      <c r="L77" s="15" t="s">
        <v>28</v>
      </c>
      <c r="M77" s="15" t="s">
        <v>29</v>
      </c>
      <c r="N77" s="15" t="s">
        <v>14</v>
      </c>
      <c r="O77" s="15" t="s">
        <v>30</v>
      </c>
      <c r="P77" s="2"/>
      <c r="Q77" s="15" t="s">
        <v>16</v>
      </c>
      <c r="R77" s="2"/>
      <c r="S77" s="2"/>
      <c r="T77" s="2"/>
      <c r="U77" s="2"/>
      <c r="V77" s="2"/>
      <c r="W77" s="2"/>
      <c r="X77" s="2"/>
      <c r="Y77" s="2"/>
    </row>
    <row r="78" spans="1:25" ht="20.100000000000001" customHeight="1" x14ac:dyDescent="0.25">
      <c r="A78" s="2"/>
      <c r="B78" s="14" t="s">
        <v>84</v>
      </c>
      <c r="C78" s="32"/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2"/>
      <c r="Q78" s="41">
        <f>SUM(D78:O78)</f>
        <v>0</v>
      </c>
      <c r="R78" s="2"/>
      <c r="S78" s="2"/>
      <c r="T78" s="2"/>
      <c r="U78" s="2"/>
      <c r="V78" s="2"/>
      <c r="W78" s="2"/>
      <c r="X78" s="2"/>
      <c r="Y78" s="2"/>
    </row>
    <row r="79" spans="1:25" ht="20.100000000000001" customHeight="1" x14ac:dyDescent="0.25">
      <c r="A79" s="2"/>
      <c r="B79" s="14" t="s">
        <v>85</v>
      </c>
      <c r="C79" s="32"/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2"/>
      <c r="Q79" s="41">
        <f t="shared" ref="Q79:Q80" si="15">SUM(D79:O79)</f>
        <v>0</v>
      </c>
      <c r="R79" s="2"/>
      <c r="S79" s="2"/>
      <c r="T79" s="2"/>
      <c r="U79" s="2"/>
      <c r="V79" s="2"/>
      <c r="W79" s="2"/>
      <c r="X79" s="2"/>
      <c r="Y79" s="2"/>
    </row>
    <row r="80" spans="1:25" ht="20.100000000000001" customHeight="1" x14ac:dyDescent="0.25">
      <c r="A80" s="2"/>
      <c r="B80" s="14" t="s">
        <v>48</v>
      </c>
      <c r="C80" s="32"/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2"/>
      <c r="Q80" s="41">
        <f t="shared" si="15"/>
        <v>0</v>
      </c>
      <c r="R80" s="2"/>
      <c r="S80" s="2"/>
      <c r="T80" s="2"/>
      <c r="U80" s="2"/>
      <c r="V80" s="2"/>
      <c r="W80" s="2"/>
      <c r="X80" s="2"/>
      <c r="Y80" s="2"/>
    </row>
    <row r="81" spans="1:25" ht="20.100000000000001" customHeight="1" x14ac:dyDescent="0.25">
      <c r="A81" s="2"/>
      <c r="B81" s="17" t="s">
        <v>86</v>
      </c>
      <c r="C81" s="30"/>
      <c r="D81" s="38">
        <f t="shared" ref="D81:O81" si="16">SUM(D78:D80)</f>
        <v>0</v>
      </c>
      <c r="E81" s="38">
        <f t="shared" si="16"/>
        <v>0</v>
      </c>
      <c r="F81" s="38">
        <f t="shared" si="16"/>
        <v>0</v>
      </c>
      <c r="G81" s="38">
        <f t="shared" si="16"/>
        <v>0</v>
      </c>
      <c r="H81" s="38">
        <f t="shared" si="16"/>
        <v>0</v>
      </c>
      <c r="I81" s="38">
        <f t="shared" si="16"/>
        <v>0</v>
      </c>
      <c r="J81" s="38">
        <f t="shared" si="16"/>
        <v>0</v>
      </c>
      <c r="K81" s="38">
        <f t="shared" si="16"/>
        <v>0</v>
      </c>
      <c r="L81" s="38">
        <f t="shared" si="16"/>
        <v>0</v>
      </c>
      <c r="M81" s="38">
        <f t="shared" si="16"/>
        <v>0</v>
      </c>
      <c r="N81" s="38">
        <f t="shared" si="16"/>
        <v>0</v>
      </c>
      <c r="O81" s="38">
        <f t="shared" si="16"/>
        <v>0</v>
      </c>
      <c r="P81" s="2"/>
      <c r="Q81" s="38">
        <f>SUM(Q78:Q80)</f>
        <v>0</v>
      </c>
      <c r="R81" s="2"/>
      <c r="S81" s="2"/>
      <c r="T81" s="2"/>
      <c r="U81" s="2"/>
      <c r="V81" s="2"/>
      <c r="W81" s="2"/>
      <c r="X81" s="2"/>
      <c r="Y81" s="2"/>
    </row>
    <row r="82" spans="1:25" ht="20.100000000000001" customHeight="1" x14ac:dyDescent="0.25">
      <c r="A82" s="2"/>
      <c r="B82" s="11"/>
      <c r="C82" s="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2"/>
      <c r="Q82" s="11"/>
      <c r="R82" s="2"/>
      <c r="S82" s="2"/>
      <c r="T82" s="2"/>
      <c r="U82" s="2"/>
      <c r="V82" s="2"/>
      <c r="W82" s="2"/>
      <c r="X82" s="2"/>
      <c r="Y82" s="2"/>
    </row>
    <row r="83" spans="1:25" ht="20.100000000000001" customHeight="1" x14ac:dyDescent="0.25">
      <c r="A83" s="2"/>
      <c r="B83" s="20" t="s">
        <v>90</v>
      </c>
      <c r="C83" s="30"/>
      <c r="D83" s="38">
        <f t="shared" ref="D83:O83" si="17">SUM(D32,D40,D49,D67,D75,D81)</f>
        <v>153110</v>
      </c>
      <c r="E83" s="38">
        <f t="shared" si="17"/>
        <v>157714</v>
      </c>
      <c r="F83" s="38">
        <f t="shared" si="17"/>
        <v>150040</v>
      </c>
      <c r="G83" s="38">
        <f t="shared" si="17"/>
        <v>166880</v>
      </c>
      <c r="H83" s="38">
        <f t="shared" si="17"/>
        <v>168580</v>
      </c>
      <c r="I83" s="38">
        <f t="shared" si="17"/>
        <v>154380</v>
      </c>
      <c r="J83" s="38">
        <f t="shared" si="17"/>
        <v>162410</v>
      </c>
      <c r="K83" s="38">
        <f t="shared" si="17"/>
        <v>163850</v>
      </c>
      <c r="L83" s="38">
        <f t="shared" si="17"/>
        <v>182860</v>
      </c>
      <c r="M83" s="38">
        <f t="shared" si="17"/>
        <v>180400</v>
      </c>
      <c r="N83" s="38">
        <f t="shared" si="17"/>
        <v>166330</v>
      </c>
      <c r="O83" s="38">
        <f t="shared" si="17"/>
        <v>177040</v>
      </c>
      <c r="P83" s="2"/>
      <c r="Q83" s="38">
        <f>SUM(Q32,Q40,Q49,Q67,Q75,Q81)</f>
        <v>1983594</v>
      </c>
      <c r="R83" s="2"/>
      <c r="S83" s="2"/>
      <c r="T83" s="2"/>
      <c r="U83" s="2"/>
      <c r="V83" s="2"/>
      <c r="W83" s="2"/>
      <c r="X83" s="2"/>
      <c r="Y83" s="2"/>
    </row>
    <row r="84" spans="1:25" ht="20.100000000000001" customHeight="1" x14ac:dyDescent="0.25">
      <c r="A84" s="2"/>
      <c r="B84" s="5"/>
      <c r="C84" s="2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2"/>
      <c r="Q84" s="4"/>
      <c r="R84" s="2"/>
      <c r="S84" s="2"/>
      <c r="T84" s="2"/>
      <c r="U84" s="2"/>
      <c r="V84" s="2"/>
      <c r="W84" s="2"/>
      <c r="X84" s="2"/>
      <c r="Y84" s="2"/>
    </row>
    <row r="85" spans="1:25" ht="1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S978" s="2"/>
      <c r="T978" s="2"/>
      <c r="U978" s="2"/>
      <c r="V978" s="2"/>
      <c r="W978" s="2"/>
      <c r="X978" s="2"/>
      <c r="Y978" s="2"/>
    </row>
    <row r="979" spans="1:25" ht="1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S979" s="2"/>
      <c r="T979" s="2"/>
      <c r="U979" s="2"/>
      <c r="V979" s="2"/>
      <c r="W979" s="2"/>
      <c r="X979" s="2"/>
      <c r="Y979" s="2"/>
    </row>
    <row r="980" spans="1:25" ht="1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S980" s="2"/>
      <c r="T980" s="2"/>
      <c r="U980" s="2"/>
      <c r="V980" s="2"/>
      <c r="W980" s="2"/>
      <c r="X980" s="2"/>
      <c r="Y980" s="2"/>
    </row>
    <row r="981" spans="1:25" ht="1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S981" s="2"/>
      <c r="T981" s="2"/>
      <c r="U981" s="2"/>
      <c r="V981" s="2"/>
      <c r="W981" s="2"/>
      <c r="X981" s="2"/>
      <c r="Y981" s="2"/>
    </row>
    <row r="982" spans="1:25" ht="1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S982" s="2"/>
      <c r="T982" s="2"/>
      <c r="U982" s="2"/>
      <c r="V982" s="2"/>
      <c r="W982" s="2"/>
      <c r="X982" s="2"/>
      <c r="Y982" s="2"/>
    </row>
    <row r="983" spans="1:25" ht="1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S983" s="2"/>
      <c r="T983" s="2"/>
      <c r="U983" s="2"/>
      <c r="V983" s="2"/>
      <c r="W983" s="2"/>
      <c r="X983" s="2"/>
      <c r="Y983" s="2"/>
    </row>
    <row r="984" spans="1:25" ht="1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S984" s="2"/>
      <c r="T984" s="2"/>
      <c r="U984" s="2"/>
      <c r="V984" s="2"/>
      <c r="W984" s="2"/>
      <c r="X984" s="2"/>
      <c r="Y984" s="2"/>
    </row>
    <row r="985" spans="1:25" ht="1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S985" s="2"/>
      <c r="T985" s="2"/>
      <c r="U985" s="2"/>
      <c r="V985" s="2"/>
      <c r="W985" s="2"/>
      <c r="X985" s="2"/>
      <c r="Y985" s="2"/>
    </row>
    <row r="986" spans="1:25" ht="1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S986" s="2"/>
      <c r="T986" s="2"/>
      <c r="U986" s="2"/>
      <c r="V986" s="2"/>
      <c r="W986" s="2"/>
      <c r="X986" s="2"/>
      <c r="Y986" s="2"/>
    </row>
    <row r="987" spans="1:25" ht="1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S987" s="2"/>
      <c r="T987" s="2"/>
      <c r="U987" s="2"/>
      <c r="V987" s="2"/>
      <c r="W987" s="2"/>
      <c r="X987" s="2"/>
      <c r="Y987" s="2"/>
    </row>
    <row r="988" spans="1:25" ht="1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S988" s="2"/>
      <c r="T988" s="2"/>
      <c r="U988" s="2"/>
      <c r="V988" s="2"/>
      <c r="W988" s="2"/>
      <c r="X988" s="2"/>
      <c r="Y988" s="2"/>
    </row>
    <row r="989" spans="1:25" ht="1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S989" s="2"/>
      <c r="T989" s="2"/>
      <c r="U989" s="2"/>
      <c r="V989" s="2"/>
      <c r="W989" s="2"/>
      <c r="X989" s="2"/>
      <c r="Y989" s="2"/>
    </row>
    <row r="990" spans="1:25" ht="1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S990" s="2"/>
      <c r="T990" s="2"/>
      <c r="U990" s="2"/>
      <c r="V990" s="2"/>
      <c r="W990" s="2"/>
      <c r="X990" s="2"/>
      <c r="Y990" s="2"/>
    </row>
    <row r="991" spans="1:25" ht="1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S991" s="2"/>
      <c r="T991" s="2"/>
      <c r="U991" s="2"/>
      <c r="V991" s="2"/>
      <c r="W991" s="2"/>
      <c r="X991" s="2"/>
      <c r="Y991" s="2"/>
    </row>
    <row r="992" spans="1:25" ht="1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S992" s="2"/>
      <c r="T992" s="2"/>
      <c r="U992" s="2"/>
      <c r="V992" s="2"/>
      <c r="W992" s="2"/>
      <c r="X992" s="2"/>
      <c r="Y992" s="2"/>
    </row>
    <row r="993" spans="1:25" ht="1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S993" s="2"/>
      <c r="T993" s="2"/>
      <c r="U993" s="2"/>
      <c r="V993" s="2"/>
      <c r="W993" s="2"/>
      <c r="X993" s="2"/>
      <c r="Y993" s="2"/>
    </row>
    <row r="994" spans="1:25" ht="1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S994" s="2"/>
      <c r="T994" s="2"/>
      <c r="U994" s="2"/>
      <c r="V994" s="2"/>
      <c r="W994" s="2"/>
      <c r="X994" s="2"/>
      <c r="Y994" s="2"/>
    </row>
    <row r="995" spans="1:25" ht="1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S995" s="2"/>
      <c r="T995" s="2"/>
      <c r="U995" s="2"/>
      <c r="V995" s="2"/>
      <c r="W995" s="2"/>
      <c r="X995" s="2"/>
      <c r="Y995" s="2"/>
    </row>
    <row r="996" spans="1:25" ht="1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S996" s="2"/>
      <c r="T996" s="2"/>
      <c r="U996" s="2"/>
      <c r="V996" s="2"/>
      <c r="W996" s="2"/>
      <c r="X996" s="2"/>
      <c r="Y996" s="2"/>
    </row>
    <row r="997" spans="1:25" ht="1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S997" s="2"/>
      <c r="T997" s="2"/>
      <c r="U997" s="2"/>
      <c r="V997" s="2"/>
      <c r="W997" s="2"/>
      <c r="X997" s="2"/>
      <c r="Y997" s="2"/>
    </row>
    <row r="998" spans="1:25" ht="1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S998" s="2"/>
      <c r="T998" s="2"/>
      <c r="U998" s="2"/>
      <c r="V998" s="2"/>
      <c r="W998" s="2"/>
      <c r="X998" s="2"/>
      <c r="Y998" s="2"/>
    </row>
    <row r="999" spans="1:25" ht="1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S999" s="2"/>
      <c r="T999" s="2"/>
      <c r="U999" s="2"/>
      <c r="V999" s="2"/>
      <c r="W999" s="2"/>
      <c r="X999" s="2"/>
      <c r="Y999" s="2"/>
    </row>
    <row r="1000" spans="1:25" ht="1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S1000" s="2"/>
      <c r="T1000" s="2"/>
      <c r="U1000" s="2"/>
      <c r="V1000" s="2"/>
      <c r="W1000" s="2"/>
      <c r="X1000" s="2"/>
      <c r="Y1000" s="2"/>
    </row>
    <row r="1001" spans="1:25" ht="1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S1001" s="2"/>
      <c r="T1001" s="2"/>
      <c r="U1001" s="2"/>
      <c r="V1001" s="2"/>
      <c r="W1001" s="2"/>
      <c r="X1001" s="2"/>
      <c r="Y1001" s="2"/>
    </row>
    <row r="1002" spans="1:25" ht="1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S1002" s="2"/>
      <c r="T1002" s="2"/>
      <c r="U1002" s="2"/>
      <c r="V1002" s="2"/>
      <c r="W1002" s="2"/>
      <c r="X1002" s="2"/>
      <c r="Y1002" s="2"/>
    </row>
    <row r="1003" spans="1:25" ht="15" customHeight="1" x14ac:dyDescent="0.25">
      <c r="B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Q1003" s="2"/>
    </row>
    <row r="1004" spans="1:25" ht="15" customHeight="1" x14ac:dyDescent="0.25">
      <c r="B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Q1004" s="2"/>
    </row>
    <row r="1005" spans="1:25" ht="15" customHeight="1" x14ac:dyDescent="0.25">
      <c r="B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Q1005" s="2"/>
    </row>
    <row r="1006" spans="1:25" ht="15" customHeight="1" x14ac:dyDescent="0.25">
      <c r="B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Q1006" s="2"/>
    </row>
    <row r="1007" spans="1:25" ht="15" customHeight="1" x14ac:dyDescent="0.25">
      <c r="B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Q1007" s="2"/>
    </row>
    <row r="1008" spans="1:25" ht="15" customHeight="1" x14ac:dyDescent="0.25">
      <c r="B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Q1008" s="2"/>
    </row>
    <row r="1009" spans="2:17" ht="15" customHeight="1" x14ac:dyDescent="0.25">
      <c r="B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Q1009" s="2"/>
    </row>
    <row r="1010" spans="2:17" ht="15" customHeight="1" x14ac:dyDescent="0.25">
      <c r="B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Q1010" s="2"/>
    </row>
    <row r="1011" spans="2:17" ht="15" customHeight="1" x14ac:dyDescent="0.25">
      <c r="B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Q1011" s="2"/>
    </row>
    <row r="1012" spans="2:17" ht="15" customHeight="1" x14ac:dyDescent="0.25">
      <c r="B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Q1012" s="2"/>
    </row>
    <row r="1013" spans="2:17" ht="15" customHeight="1" x14ac:dyDescent="0.25">
      <c r="B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Q1013" s="2"/>
    </row>
    <row r="1014" spans="2:17" ht="15" customHeight="1" x14ac:dyDescent="0.25">
      <c r="B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Q1014" s="2"/>
    </row>
    <row r="1015" spans="2:17" ht="15" customHeight="1" x14ac:dyDescent="0.25">
      <c r="B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Q1015" s="2"/>
    </row>
    <row r="1016" spans="2:17" ht="15" customHeight="1" x14ac:dyDescent="0.25">
      <c r="B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Q1016" s="2"/>
    </row>
    <row r="1017" spans="2:17" ht="15" customHeight="1" x14ac:dyDescent="0.25">
      <c r="B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Q1017" s="2"/>
    </row>
    <row r="1018" spans="2:17" ht="15" customHeight="1" x14ac:dyDescent="0.25">
      <c r="B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Q1018" s="2"/>
    </row>
    <row r="1019" spans="2:17" ht="15" customHeight="1" x14ac:dyDescent="0.25">
      <c r="B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Q1019" s="2"/>
    </row>
    <row r="1020" spans="2:17" ht="15" customHeight="1" x14ac:dyDescent="0.25">
      <c r="B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Q1020" s="2"/>
    </row>
    <row r="1021" spans="2:17" ht="15" customHeight="1" x14ac:dyDescent="0.25">
      <c r="B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Q1021" s="2"/>
    </row>
    <row r="1022" spans="2:17" ht="15" customHeight="1" x14ac:dyDescent="0.25">
      <c r="B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Q1022" s="2"/>
    </row>
    <row r="1023" spans="2:17" ht="15" customHeight="1" x14ac:dyDescent="0.25">
      <c r="B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Q1023" s="2"/>
    </row>
    <row r="1024" spans="2:17" ht="15" customHeight="1" x14ac:dyDescent="0.25">
      <c r="B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Q1024" s="2"/>
    </row>
  </sheetData>
  <mergeCells count="4">
    <mergeCell ref="B3:C3"/>
    <mergeCell ref="B4:C4"/>
    <mergeCell ref="B6:C6"/>
    <mergeCell ref="B7:C7"/>
  </mergeCells>
  <conditionalFormatting sqref="C22">
    <cfRule type="cellIs" dxfId="4" priority="5" operator="lessThan">
      <formula>0</formula>
    </cfRule>
  </conditionalFormatting>
  <conditionalFormatting sqref="D10:O12 D16:O19 Q16:Q19 Q21:Q22 D21:O22 Q24:Q33 Q52:Q68 Q78:Q83 D24:O33 D35:O41 D43:O50 D52:O68 D70:O76 D78:O83">
    <cfRule type="cellIs" dxfId="0" priority="4" operator="lessThan">
      <formula>0</formula>
    </cfRule>
  </conditionalFormatting>
  <conditionalFormatting sqref="Q10:Q12">
    <cfRule type="cellIs" dxfId="3" priority="1" operator="lessThan">
      <formula>0</formula>
    </cfRule>
  </conditionalFormatting>
  <conditionalFormatting sqref="Q35:Q41 Q70:Q76">
    <cfRule type="cellIs" dxfId="2" priority="3" operator="lessThan">
      <formula>0</formula>
    </cfRule>
  </conditionalFormatting>
  <conditionalFormatting sqref="Q43:Q50">
    <cfRule type="cellIs" dxfId="1" priority="2" operator="lessThan">
      <formula>0</formula>
    </cfRule>
  </conditionalFormatting>
  <pageMargins left="0.3" right="0.3" top="0.3" bottom="0.3" header="0" footer="0"/>
  <pageSetup scale="59" fitToHeight="0" orientation="landscape" horizontalDpi="4294967292" verticalDpi="429496729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AFD5DE74-6E27-42C3-B2EC-8B6D72DEA231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'2022'!D10:O10</xm:f>
              <xm:sqref>C10</xm:sqref>
            </x14:sparkline>
            <x14:sparkline>
              <xm:f>'2022'!D11:O11</xm:f>
              <xm:sqref>C11</xm:sqref>
            </x14:sparkline>
            <x14:sparkline>
              <xm:f>'2022'!D12:O12</xm:f>
              <xm:sqref>C12</xm:sqref>
            </x14:sparkline>
          </x14:sparklines>
        </x14:sparklineGroup>
        <x14:sparklineGroup displayEmptyCellsAs="gap" markers="1" xr2:uid="{480207BF-549B-4A9D-8F7B-20BAC495F424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'2022'!D16:O16</xm:f>
              <xm:sqref>C16</xm:sqref>
            </x14:sparkline>
            <x14:sparkline>
              <xm:f>'2022'!D17:O17</xm:f>
              <xm:sqref>C17</xm:sqref>
            </x14:sparkline>
            <x14:sparkline>
              <xm:f>'2022'!D18:O18</xm:f>
              <xm:sqref>C18</xm:sqref>
            </x14:sparkline>
            <x14:sparkline>
              <xm:f>'2022'!D19:O19</xm:f>
              <xm:sqref>C19</xm:sqref>
            </x14:sparkline>
          </x14:sparklines>
        </x14:sparklineGroup>
        <x14:sparklineGroup displayEmptyCellsAs="gap" markers="1" xr2:uid="{910C8B8B-42F3-43D4-91CB-81D7B799C5F3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'2022'!D24:O24</xm:f>
              <xm:sqref>C24</xm:sqref>
            </x14:sparkline>
            <x14:sparkline>
              <xm:f>'2022'!D25:O25</xm:f>
              <xm:sqref>C25</xm:sqref>
            </x14:sparkline>
            <x14:sparkline>
              <xm:f>'2022'!D26:O26</xm:f>
              <xm:sqref>C26</xm:sqref>
            </x14:sparkline>
            <x14:sparkline>
              <xm:f>'2022'!D27:O27</xm:f>
              <xm:sqref>C27</xm:sqref>
            </x14:sparkline>
            <x14:sparkline>
              <xm:f>'2022'!D28:O28</xm:f>
              <xm:sqref>C28</xm:sqref>
            </x14:sparkline>
            <x14:sparkline>
              <xm:f>'2022'!D29:O29</xm:f>
              <xm:sqref>C29</xm:sqref>
            </x14:sparkline>
            <x14:sparkline>
              <xm:f>'2022'!D30:O30</xm:f>
              <xm:sqref>C30</xm:sqref>
            </x14:sparkline>
            <x14:sparkline>
              <xm:f>'2022'!D31:O31</xm:f>
              <xm:sqref>C31</xm:sqref>
            </x14:sparkline>
          </x14:sparklines>
        </x14:sparklineGroup>
        <x14:sparklineGroup displayEmptyCellsAs="gap" markers="1" xr2:uid="{79D52634-643B-4A11-A153-577B4C90B5F4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'2022'!D32:O32</xm:f>
              <xm:sqref>C32</xm:sqref>
            </x14:sparkline>
          </x14:sparklines>
        </x14:sparklineGroup>
        <x14:sparklineGroup displayEmptyCellsAs="gap" markers="1" xr2:uid="{6674DB58-F0E6-478A-B887-EAA746223F47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'2022'!D40:O40</xm:f>
              <xm:sqref>C40</xm:sqref>
            </x14:sparkline>
          </x14:sparklines>
        </x14:sparklineGroup>
        <x14:sparklineGroup displayEmptyCellsAs="gap" markers="1" xr2:uid="{BFA8DAFD-6664-47F3-B7D5-162EC7FD7462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'2022'!D49:O49</xm:f>
              <xm:sqref>C49</xm:sqref>
            </x14:sparkline>
          </x14:sparklines>
        </x14:sparklineGroup>
        <x14:sparklineGroup displayEmptyCellsAs="gap" markers="1" xr2:uid="{EDD5C388-4611-4856-B93E-70BB3391A5B8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'2022'!D67:O67</xm:f>
              <xm:sqref>C67</xm:sqref>
            </x14:sparkline>
          </x14:sparklines>
        </x14:sparklineGroup>
        <x14:sparklineGroup displayEmptyCellsAs="gap" markers="1" xr2:uid="{BCFD7462-23E3-461D-B513-CB5F3992B0FC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'2022'!D75:O75</xm:f>
              <xm:sqref>C75</xm:sqref>
            </x14:sparkline>
          </x14:sparklines>
        </x14:sparklineGroup>
        <x14:sparklineGroup displayEmptyCellsAs="gap" markers="1" xr2:uid="{8B1F4D55-5348-4439-8AF3-BC0F3940931C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'2022'!D81:O81</xm:f>
              <xm:sqref>C81</xm:sqref>
            </x14:sparkline>
          </x14:sparklines>
        </x14:sparklineGroup>
        <x14:sparklineGroup displayEmptyCellsAs="gap" markers="1" xr2:uid="{2044D492-B233-4552-BF48-5EA0E2DAEB19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'2022'!D83:O83</xm:f>
              <xm:sqref>C83</xm:sqref>
            </x14:sparkline>
          </x14:sparklines>
        </x14:sparklineGroup>
        <x14:sparklineGroup displayEmptyCellsAs="gap" markers="1" xr2:uid="{788CEA92-7812-4E92-98D0-0C4E2A424BEC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'2022'!D35:O35</xm:f>
              <xm:sqref>C35</xm:sqref>
            </x14:sparkline>
            <x14:sparkline>
              <xm:f>'2022'!D36:O36</xm:f>
              <xm:sqref>C36</xm:sqref>
            </x14:sparkline>
            <x14:sparkline>
              <xm:f>'2022'!D37:O37</xm:f>
              <xm:sqref>C37</xm:sqref>
            </x14:sparkline>
            <x14:sparkline>
              <xm:f>'2022'!D38:O38</xm:f>
              <xm:sqref>C38</xm:sqref>
            </x14:sparkline>
            <x14:sparkline>
              <xm:f>'2022'!D39:O39</xm:f>
              <xm:sqref>C39</xm:sqref>
            </x14:sparkline>
          </x14:sparklines>
        </x14:sparklineGroup>
        <x14:sparklineGroup displayEmptyCellsAs="gap" markers="1" xr2:uid="{0DE896A2-F71E-44BA-B038-2529C2B90755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'2022'!D43:O43</xm:f>
              <xm:sqref>C43</xm:sqref>
            </x14:sparkline>
            <x14:sparkline>
              <xm:f>'2022'!D44:O44</xm:f>
              <xm:sqref>C44</xm:sqref>
            </x14:sparkline>
            <x14:sparkline>
              <xm:f>'2022'!D45:O45</xm:f>
              <xm:sqref>C45</xm:sqref>
            </x14:sparkline>
            <x14:sparkline>
              <xm:f>'2022'!D46:O46</xm:f>
              <xm:sqref>C46</xm:sqref>
            </x14:sparkline>
            <x14:sparkline>
              <xm:f>'2022'!D47:O47</xm:f>
              <xm:sqref>C47</xm:sqref>
            </x14:sparkline>
            <x14:sparkline>
              <xm:f>'2022'!D48:O48</xm:f>
              <xm:sqref>C48</xm:sqref>
            </x14:sparkline>
          </x14:sparklines>
        </x14:sparklineGroup>
        <x14:sparklineGroup displayEmptyCellsAs="gap" markers="1" xr2:uid="{B18CBD20-5441-405F-969C-3B2D0DCB79CD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'2022'!D52:O52</xm:f>
              <xm:sqref>C52</xm:sqref>
            </x14:sparkline>
            <x14:sparkline>
              <xm:f>'2022'!D53:O53</xm:f>
              <xm:sqref>C53</xm:sqref>
            </x14:sparkline>
            <x14:sparkline>
              <xm:f>'2022'!D54:O54</xm:f>
              <xm:sqref>C54</xm:sqref>
            </x14:sparkline>
            <x14:sparkline>
              <xm:f>'2022'!D55:O55</xm:f>
              <xm:sqref>C55</xm:sqref>
            </x14:sparkline>
            <x14:sparkline>
              <xm:f>'2022'!D56:O56</xm:f>
              <xm:sqref>C56</xm:sqref>
            </x14:sparkline>
            <x14:sparkline>
              <xm:f>'2022'!D57:O57</xm:f>
              <xm:sqref>C57</xm:sqref>
            </x14:sparkline>
            <x14:sparkline>
              <xm:f>'2022'!D58:O58</xm:f>
              <xm:sqref>C58</xm:sqref>
            </x14:sparkline>
            <x14:sparkline>
              <xm:f>'2022'!D59:O59</xm:f>
              <xm:sqref>C59</xm:sqref>
            </x14:sparkline>
            <x14:sparkline>
              <xm:f>'2022'!D60:O60</xm:f>
              <xm:sqref>C60</xm:sqref>
            </x14:sparkline>
            <x14:sparkline>
              <xm:f>'2022'!D61:O61</xm:f>
              <xm:sqref>C61</xm:sqref>
            </x14:sparkline>
            <x14:sparkline>
              <xm:f>'2022'!D62:O62</xm:f>
              <xm:sqref>C62</xm:sqref>
            </x14:sparkline>
            <x14:sparkline>
              <xm:f>'2022'!D63:O63</xm:f>
              <xm:sqref>C63</xm:sqref>
            </x14:sparkline>
            <x14:sparkline>
              <xm:f>'2022'!D64:O64</xm:f>
              <xm:sqref>C64</xm:sqref>
            </x14:sparkline>
            <x14:sparkline>
              <xm:f>'2022'!D65:O65</xm:f>
              <xm:sqref>C65</xm:sqref>
            </x14:sparkline>
            <x14:sparkline>
              <xm:f>'2022'!D66:O66</xm:f>
              <xm:sqref>C66</xm:sqref>
            </x14:sparkline>
          </x14:sparklines>
        </x14:sparklineGroup>
        <x14:sparklineGroup displayEmptyCellsAs="gap" markers="1" xr2:uid="{6339D689-F5E6-4E87-9693-91D0D8176E8D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'2022'!D70:O70</xm:f>
              <xm:sqref>C70</xm:sqref>
            </x14:sparkline>
            <x14:sparkline>
              <xm:f>'2022'!D71:O71</xm:f>
              <xm:sqref>C71</xm:sqref>
            </x14:sparkline>
            <x14:sparkline>
              <xm:f>'2022'!D72:O72</xm:f>
              <xm:sqref>C72</xm:sqref>
            </x14:sparkline>
            <x14:sparkline>
              <xm:f>'2022'!D73:O73</xm:f>
              <xm:sqref>C73</xm:sqref>
            </x14:sparkline>
            <x14:sparkline>
              <xm:f>'2022'!D74:O74</xm:f>
              <xm:sqref>C74</xm:sqref>
            </x14:sparkline>
          </x14:sparklines>
        </x14:sparklineGroup>
        <x14:sparklineGroup displayEmptyCellsAs="gap" markers="1" xr2:uid="{48B029DB-74EE-49C1-9EF8-6BEB815C8F6A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'2022'!D78:O78</xm:f>
              <xm:sqref>C78</xm:sqref>
            </x14:sparkline>
            <x14:sparkline>
              <xm:f>'2022'!D79:O79</xm:f>
              <xm:sqref>C79</xm:sqref>
            </x14:sparkline>
            <x14:sparkline>
              <xm:f>'2022'!D80:O80</xm:f>
              <xm:sqref>C80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Prihodi i troškovi po mesecima</vt:lpstr>
      <vt:lpstr>2022</vt:lpstr>
      <vt:lpstr>'2022'!Print_Area</vt:lpstr>
      <vt:lpstr>'Prihodi i troškovi po mesecima'!Print_Area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EKONOMIJA  USPEHA</cp:lastModifiedBy>
  <dcterms:created xsi:type="dcterms:W3CDTF">2018-03-14T02:28:42Z</dcterms:created>
  <dcterms:modified xsi:type="dcterms:W3CDTF">2023-06-21T19:47:52Z</dcterms:modified>
</cp:coreProperties>
</file>