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C:\Krojac\Excel B2B\Napredni Excel 365\Excel+2021+Advanced+Course+Files\Fajlovi\Instructor Files\Section 2\"/>
    </mc:Choice>
  </mc:AlternateContent>
  <xr:revisionPtr revIDLastSave="0" documentId="13_ncr:1_{61EE32FC-76B6-4ED2-8A48-AE3038DF86A0}" xr6:coauthVersionLast="47" xr6:coauthVersionMax="47" xr10:uidLastSave="{00000000-0000-0000-0000-000000000000}"/>
  <bookViews>
    <workbookView xWindow="-108" yWindow="-108" windowWidth="23256" windowHeight="13176" activeTab="2" xr2:uid="{F7C54BF8-C9F0-42E7-882B-0196C240C315}"/>
  </bookViews>
  <sheets>
    <sheet name="XLOOKUP" sheetId="1" r:id="rId1"/>
    <sheet name="dva uslova" sheetId="2" r:id="rId2"/>
    <sheet name="match" sheetId="3" r:id="rId3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3" l="1"/>
  <c r="B5" i="2" a="1"/>
  <c r="B5" i="2" s="1"/>
  <c r="H5" i="1"/>
  <c r="H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<sst xmlns="http://schemas.openxmlformats.org/spreadsheetml/2006/main" count="136" uniqueCount="70">
  <si>
    <t>App</t>
  </si>
  <si>
    <t>Profit</t>
  </si>
  <si>
    <t>Temple Run</t>
  </si>
  <si>
    <t>Candy Crush</t>
  </si>
  <si>
    <t>Doom</t>
  </si>
  <si>
    <t>Bejewelled</t>
  </si>
  <si>
    <t>Office Lens</t>
  </si>
  <si>
    <t>Google Docs</t>
  </si>
  <si>
    <t>OneDrive</t>
  </si>
  <si>
    <t>Twitter</t>
  </si>
  <si>
    <t>Instagram</t>
  </si>
  <si>
    <t>Facebook</t>
  </si>
  <si>
    <t>Messenger</t>
  </si>
  <si>
    <t>WhatsApp</t>
  </si>
  <si>
    <t>Slack</t>
  </si>
  <si>
    <t>LinkedIn</t>
  </si>
  <si>
    <t>FaceTune</t>
  </si>
  <si>
    <t>Layout</t>
  </si>
  <si>
    <t>Camera Pro</t>
  </si>
  <si>
    <t>Lightroom</t>
  </si>
  <si>
    <t>Google Calendar</t>
  </si>
  <si>
    <t>Shopping</t>
  </si>
  <si>
    <t>Amazon</t>
  </si>
  <si>
    <t>Spotify</t>
  </si>
  <si>
    <t>YouTube</t>
  </si>
  <si>
    <t>Travel</t>
  </si>
  <si>
    <t>Booking</t>
  </si>
  <si>
    <t>AirBnb</t>
  </si>
  <si>
    <t>Dating</t>
  </si>
  <si>
    <t>Tinder</t>
  </si>
  <si>
    <t>Twitch</t>
  </si>
  <si>
    <t>TikTok</t>
  </si>
  <si>
    <t>Produktivnost</t>
  </si>
  <si>
    <t>Komunikacije</t>
  </si>
  <si>
    <t>Fotografija</t>
  </si>
  <si>
    <t>Drustvene mreze</t>
  </si>
  <si>
    <t>Igre</t>
  </si>
  <si>
    <t>Muzika</t>
  </si>
  <si>
    <t>Amazon Muzika</t>
  </si>
  <si>
    <t>Besplatno - reklame</t>
  </si>
  <si>
    <t>Kupovina u app</t>
  </si>
  <si>
    <t>Pretplata</t>
  </si>
  <si>
    <t>Kategorija</t>
  </si>
  <si>
    <t>Vrsta</t>
  </si>
  <si>
    <t>App:</t>
  </si>
  <si>
    <t>Prihod</t>
  </si>
  <si>
    <t>Emp_ID</t>
  </si>
  <si>
    <t>Employee_Name</t>
  </si>
  <si>
    <t>Department</t>
  </si>
  <si>
    <t>Emp_Id</t>
  </si>
  <si>
    <t>Marketing</t>
  </si>
  <si>
    <t>Sales</t>
  </si>
  <si>
    <t>HR</t>
  </si>
  <si>
    <t>Jovan Nikolic</t>
  </si>
  <si>
    <t>IT</t>
  </si>
  <si>
    <t>Marina Petrovic</t>
  </si>
  <si>
    <t>Milana Jaksic</t>
  </si>
  <si>
    <t>Petar Jankovic</t>
  </si>
  <si>
    <t>Jovana Matic</t>
  </si>
  <si>
    <t>Vladimir Djuric</t>
  </si>
  <si>
    <t>Vladana Jeremic</t>
  </si>
  <si>
    <t>Milica Pavlovic</t>
  </si>
  <si>
    <t>Petra Zecevic</t>
  </si>
  <si>
    <t>Katarina Jovicic</t>
  </si>
  <si>
    <t>Jovana Jeremic</t>
  </si>
  <si>
    <t>Pavle Ikonic</t>
  </si>
  <si>
    <t>Jovana Jaukovic</t>
  </si>
  <si>
    <t>Milan Jovanovic</t>
  </si>
  <si>
    <t>Plata</t>
  </si>
  <si>
    <t>Porez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</si>
</sst>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</numFmts>
  <fonts count="5" x14ac:knownFonts="1"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3F3F7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theme="4"/>
        <bgColor theme="4"/>
      </patternFill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9">
    <xf numFmtId="0" fontId="0" fillId="0" borderId="0" xfId="0"/>
    <xf numFmtId="164" fontId="0" fillId="0" borderId="0" xfId="0" applyNumberFormat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1" fillId="2" borderId="0" xfId="0" applyFont="1" applyFill="1"/>
    <xf numFmtId="0" fontId="1" fillId="2" borderId="0" xfId="0" applyFont="1" applyFill="1" applyAlignment="1">
      <alignment horizontal="left" wrapText="1"/>
    </xf>
    <xf numFmtId="0" fontId="0" fillId="0" borderId="2" xfId="0" applyBorder="1" applyAlignment="1">
      <alignment horizontal="left"/>
    </xf>
    <xf numFmtId="0" fontId="0" fillId="3" borderId="2" xfId="0" applyFill="1" applyBorder="1"/>
    <xf numFmtId="0" fontId="1" fillId="5" borderId="3" xfId="0" applyFont="1" applyFill="1" applyBorder="1"/>
    <xf numFmtId="0" fontId="1" fillId="5" borderId="4" xfId="0" applyFont="1" applyFill="1" applyBorder="1"/>
    <xf numFmtId="0" fontId="1" fillId="5" borderId="5" xfId="0" applyFont="1" applyFill="1" applyBorder="1"/>
    <xf numFmtId="0" fontId="0" fillId="0" borderId="6" xfId="0" applyBorder="1"/>
    <xf numFmtId="0" fontId="0" fillId="0" borderId="7" xfId="0" applyBorder="1"/>
    <xf numFmtId="0" fontId="0" fillId="0" borderId="3" xfId="0" applyFont="1" applyBorder="1"/>
    <xf numFmtId="0" fontId="1" fillId="6" borderId="2" xfId="0" applyFont="1" applyFill="1" applyBorder="1"/>
    <xf numFmtId="9" fontId="0" fillId="0" borderId="2" xfId="0" applyNumberFormat="1" applyBorder="1"/>
    <xf numFmtId="165" fontId="0" fillId="0" borderId="2" xfId="1" applyNumberFormat="1" applyFont="1" applyBorder="1"/>
    <xf numFmtId="165" fontId="4" fillId="4" borderId="2" xfId="1" applyNumberFormat="1" applyFont="1" applyFill="1" applyBorder="1"/>
    <xf numFmtId="9" fontId="0" fillId="0" borderId="2" xfId="2" applyFont="1" applyBorder="1"/>
  </cellXfs>
  <cellStyles count="3">
    <cellStyle name="Currency" xfId="1" builtinId="4"/>
    <cellStyle name="Normal" xfId="0" builtinId="0"/>
    <cellStyle name="Percent" xfId="2" builtinId="5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</dxf>
    <dxf>
      <numFmt numFmtId="164" formatCode="&quot;$&quot;#,##0"/>
    </dxf>
    <dxf>
      <numFmt numFmtId="164" formatCode="&quot;$&quot;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890878-1607-4386-A9B4-C5F4E78D7818}" name="Table3" displayName="Table3" ref="A3:E32" totalsRowShown="0" headerRowDxfId="0">
  <autoFilter ref="A3:E32" xr:uid="{21890878-1607-4386-A9B4-C5F4E78D7818}"/>
  <tableColumns count="5">
    <tableColumn id="1" xr3:uid="{26072114-D5BC-4E12-9AA2-278AE4713360}" name="Kategorija"/>
    <tableColumn id="2" xr3:uid="{596145FC-7891-4CEC-B793-117C8262F60F}" name="App"/>
    <tableColumn id="3" xr3:uid="{08B1A6A2-856A-4111-88CC-AA48196F1143}" name="Vrsta"/>
    <tableColumn id="4" xr3:uid="{9D8FFE94-B748-4C08-838F-EEEE0EAB1907}" name="Prihod" dataDxfId="2"/>
    <tableColumn id="5" xr3:uid="{99A2C919-B6C0-4C3D-BA02-E9DE82EDDC2A}" name="Profit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C58442D-6948-4929-ABC2-F77FE04B59C5}" name="Table2" displayName="Table2" ref="A8:C22" totalsRowShown="0">
  <autoFilter ref="A8:C22" xr:uid="{CC58442D-6948-4929-ABC2-F77FE04B59C5}"/>
  <tableColumns count="3">
    <tableColumn id="1" xr3:uid="{C469AFBA-2336-47A4-9FC6-3950C3D1B2FE}" name="Emp_Id"/>
    <tableColumn id="2" xr3:uid="{68BF5D60-C66B-428D-B321-8277B18F1F38}" name="Employee_Name"/>
    <tableColumn id="3" xr3:uid="{EE4E5DE4-9508-4EDD-95D8-3563E8370359}" name="Department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Gallery">
  <a:themeElements>
    <a:clrScheme name="Gallery">
      <a:dk1>
        <a:sysClr val="windowText" lastClr="000000"/>
      </a:dk1>
      <a:lt1>
        <a:sysClr val="window" lastClr="FFFFFF"/>
      </a:lt1>
      <a:dk2>
        <a:srgbClr val="454545"/>
      </a:dk2>
      <a:lt2>
        <a:srgbClr val="DFDBD5"/>
      </a:lt2>
      <a:accent1>
        <a:srgbClr val="B71E42"/>
      </a:accent1>
      <a:accent2>
        <a:srgbClr val="DE478E"/>
      </a:accent2>
      <a:accent3>
        <a:srgbClr val="BC72F0"/>
      </a:accent3>
      <a:accent4>
        <a:srgbClr val="795FAF"/>
      </a:accent4>
      <a:accent5>
        <a:srgbClr val="586EA6"/>
      </a:accent5>
      <a:accent6>
        <a:srgbClr val="6892A0"/>
      </a:accent6>
      <a:hlink>
        <a:srgbClr val="FA2B5C"/>
      </a:hlink>
      <a:folHlink>
        <a:srgbClr val="BC658E"/>
      </a:folHlink>
    </a:clrScheme>
    <a:fontScheme name="Gallery">
      <a:majorFont>
        <a:latin typeface="Gill Sans MT" panose="020B0502020104020203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 panose="020B0502020104020203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Gallery">
      <a:fillStyleLst>
        <a:solidFill>
          <a:schemeClr val="phClr"/>
        </a:solidFill>
        <a:gradFill rotWithShape="1">
          <a:gsLst>
            <a:gs pos="0">
              <a:schemeClr val="phClr">
                <a:tint val="54000"/>
                <a:alpha val="100000"/>
                <a:satMod val="105000"/>
                <a:lumMod val="110000"/>
              </a:schemeClr>
            </a:gs>
            <a:gs pos="100000">
              <a:schemeClr val="phClr">
                <a:tint val="78000"/>
                <a:alpha val="92000"/>
                <a:satMod val="109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satMod val="110000"/>
                <a:lumMod val="104000"/>
              </a:schemeClr>
            </a:gs>
            <a:gs pos="69000">
              <a:schemeClr val="phClr">
                <a:shade val="88000"/>
                <a:satMod val="130000"/>
                <a:lumMod val="92000"/>
              </a:schemeClr>
            </a:gs>
            <a:gs pos="100000">
              <a:schemeClr val="phClr">
                <a:shade val="78000"/>
                <a:satMod val="130000"/>
                <a:lumMod val="92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22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0800" dist="50800" dir="5400000" sx="96000" sy="96000" rotWithShape="0">
              <a:srgbClr val="000000">
                <a:alpha val="48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1080000"/>
            </a:lightRig>
          </a:scene3d>
          <a:sp3d>
            <a:bevelT w="38100" h="12700" prst="softRound"/>
          </a:sp3d>
        </a:effectStyle>
      </a:effectStyleLst>
      <a:bgFillStyleLst>
        <a:solidFill>
          <a:schemeClr val="phClr"/>
        </a:solidFill>
        <a:solidFill>
          <a:schemeClr val="phClr"/>
        </a:solidFill>
        <a:gradFill rotWithShape="1">
          <a:gsLst>
            <a:gs pos="0">
              <a:schemeClr val="phClr">
                <a:tint val="94000"/>
                <a:satMod val="80000"/>
                <a:lumMod val="106000"/>
              </a:schemeClr>
            </a:gs>
            <a:gs pos="100000">
              <a:schemeClr val="phClr">
                <a:shade val="80000"/>
              </a:schemeClr>
            </a:gs>
          </a:gsLst>
          <a:path path="circle">
            <a:fillToRect l="43000" r="43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Gallery" id="{BBFCD31E-59A1-489D-B089-A3EAD7CAE12E}" vid="{F5E91637-A7B6-4E27-B710-77DA7014EE1E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86906-9D4F-417C-B01C-B523EEC5EA67}">
  <dimension ref="A3:H32"/>
  <sheetViews>
    <sheetView zoomScaleNormal="100" workbookViewId="0">
      <selection activeCell="H6" sqref="H6"/>
    </sheetView>
  </sheetViews>
  <sheetFormatPr defaultRowHeight="13.8" x14ac:dyDescent="0.25"/>
  <cols>
    <col min="1" max="1" width="18.296875" customWidth="1"/>
    <col min="2" max="2" width="12.09765625" customWidth="1"/>
    <col min="3" max="3" width="15.09765625" bestFit="1" customWidth="1"/>
    <col min="4" max="4" width="16.3984375" bestFit="1" customWidth="1"/>
    <col min="5" max="5" width="13.69921875" customWidth="1"/>
    <col min="6" max="6" width="13" customWidth="1"/>
    <col min="7" max="7" width="14.09765625" customWidth="1"/>
    <col min="8" max="8" width="16.8984375" bestFit="1" customWidth="1"/>
    <col min="9" max="9" width="11.796875" customWidth="1"/>
    <col min="10" max="10" width="13.3984375" customWidth="1"/>
    <col min="11" max="11" width="12.59765625" customWidth="1"/>
    <col min="12" max="12" width="12.09765625" customWidth="1"/>
    <col min="13" max="13" width="13.8984375" customWidth="1"/>
  </cols>
  <sheetData>
    <row r="3" spans="1:8" x14ac:dyDescent="0.25">
      <c r="A3" s="4" t="s">
        <v>42</v>
      </c>
      <c r="B3" s="5" t="s">
        <v>0</v>
      </c>
      <c r="C3" s="5" t="s">
        <v>43</v>
      </c>
      <c r="D3" s="4" t="s">
        <v>45</v>
      </c>
      <c r="E3" s="4" t="s">
        <v>1</v>
      </c>
      <c r="G3" s="2" t="s">
        <v>44</v>
      </c>
      <c r="H3" s="3" t="s">
        <v>2</v>
      </c>
    </row>
    <row r="4" spans="1:8" x14ac:dyDescent="0.25">
      <c r="A4" t="s">
        <v>25</v>
      </c>
      <c r="B4" t="s">
        <v>27</v>
      </c>
      <c r="C4" t="s">
        <v>39</v>
      </c>
      <c r="D4" s="1">
        <v>2583723</v>
      </c>
      <c r="E4" s="1">
        <v>1033489.2000000001</v>
      </c>
      <c r="G4" s="6" t="s">
        <v>42</v>
      </c>
      <c r="H4" s="7" t="str">
        <f>_xlfn.XLOOKUP(H3,Table3[App],Table3[Kategorija],"no",0,1)</f>
        <v>Igre</v>
      </c>
    </row>
    <row r="5" spans="1:8" x14ac:dyDescent="0.25">
      <c r="A5" t="s">
        <v>21</v>
      </c>
      <c r="B5" t="s">
        <v>22</v>
      </c>
      <c r="C5" t="s">
        <v>39</v>
      </c>
      <c r="D5" s="1">
        <v>1757487</v>
      </c>
      <c r="E5" s="1">
        <v>702994.8</v>
      </c>
      <c r="G5" s="6" t="s">
        <v>43</v>
      </c>
      <c r="H5" s="7" t="str">
        <f>_xlfn.XLOOKUP(H3,Table3[App],Table3[Vrsta],"no",0,1)</f>
        <v>Kupovina u app</v>
      </c>
    </row>
    <row r="6" spans="1:8" x14ac:dyDescent="0.25">
      <c r="A6" t="s">
        <v>37</v>
      </c>
      <c r="B6" t="s">
        <v>38</v>
      </c>
      <c r="C6" t="s">
        <v>41</v>
      </c>
      <c r="D6" s="1">
        <v>3748959</v>
      </c>
      <c r="E6" s="1">
        <v>1499583.6</v>
      </c>
    </row>
    <row r="7" spans="1:8" x14ac:dyDescent="0.25">
      <c r="A7" t="s">
        <v>36</v>
      </c>
      <c r="B7" t="s">
        <v>5</v>
      </c>
      <c r="C7" t="s">
        <v>40</v>
      </c>
      <c r="D7" s="1">
        <v>3315375</v>
      </c>
      <c r="E7" s="1">
        <v>1326150</v>
      </c>
      <c r="G7" s="6" t="s">
        <v>1</v>
      </c>
      <c r="H7" s="7"/>
    </row>
    <row r="8" spans="1:8" x14ac:dyDescent="0.25">
      <c r="A8" t="s">
        <v>25</v>
      </c>
      <c r="B8" t="s">
        <v>26</v>
      </c>
      <c r="C8" t="s">
        <v>39</v>
      </c>
      <c r="D8" s="1">
        <v>1440676</v>
      </c>
      <c r="E8" s="1">
        <v>576270.4</v>
      </c>
      <c r="G8" s="6" t="s">
        <v>45</v>
      </c>
      <c r="H8" s="7"/>
    </row>
    <row r="9" spans="1:8" x14ac:dyDescent="0.25">
      <c r="A9" t="s">
        <v>34</v>
      </c>
      <c r="B9" t="s">
        <v>18</v>
      </c>
      <c r="C9" t="s">
        <v>40</v>
      </c>
      <c r="D9" s="1">
        <v>1091925</v>
      </c>
      <c r="E9" s="1">
        <v>436770</v>
      </c>
    </row>
    <row r="10" spans="1:8" x14ac:dyDescent="0.25">
      <c r="A10" t="s">
        <v>36</v>
      </c>
      <c r="B10" t="s">
        <v>3</v>
      </c>
      <c r="C10" t="s">
        <v>40</v>
      </c>
      <c r="D10" s="1">
        <v>1460004</v>
      </c>
      <c r="E10" s="1">
        <v>584001.6</v>
      </c>
    </row>
    <row r="11" spans="1:8" x14ac:dyDescent="0.25">
      <c r="A11" t="s">
        <v>36</v>
      </c>
      <c r="B11" t="s">
        <v>4</v>
      </c>
      <c r="C11" t="s">
        <v>40</v>
      </c>
      <c r="D11" s="1">
        <v>1180914</v>
      </c>
      <c r="E11" s="1">
        <v>472365.60000000003</v>
      </c>
    </row>
    <row r="12" spans="1:8" x14ac:dyDescent="0.25">
      <c r="A12" t="s">
        <v>35</v>
      </c>
      <c r="B12" t="s">
        <v>11</v>
      </c>
      <c r="C12" t="s">
        <v>39</v>
      </c>
      <c r="D12" s="1">
        <v>2682348</v>
      </c>
      <c r="E12" s="1">
        <v>1072939.2</v>
      </c>
    </row>
    <row r="13" spans="1:8" x14ac:dyDescent="0.25">
      <c r="A13" t="s">
        <v>34</v>
      </c>
      <c r="B13" t="s">
        <v>16</v>
      </c>
      <c r="C13" t="s">
        <v>40</v>
      </c>
      <c r="D13" s="1">
        <v>4726854</v>
      </c>
      <c r="E13" s="1">
        <v>1890741.6</v>
      </c>
    </row>
    <row r="14" spans="1:8" x14ac:dyDescent="0.25">
      <c r="A14" t="s">
        <v>32</v>
      </c>
      <c r="B14" t="s">
        <v>20</v>
      </c>
      <c r="C14" t="s">
        <v>39</v>
      </c>
      <c r="D14" s="1">
        <v>3315820</v>
      </c>
      <c r="E14" s="1">
        <v>1326328</v>
      </c>
    </row>
    <row r="15" spans="1:8" x14ac:dyDescent="0.25">
      <c r="A15" t="s">
        <v>32</v>
      </c>
      <c r="B15" t="s">
        <v>7</v>
      </c>
      <c r="C15" t="s">
        <v>39</v>
      </c>
      <c r="D15" s="1">
        <v>3376162</v>
      </c>
      <c r="E15" s="1">
        <v>1350464.8</v>
      </c>
    </row>
    <row r="16" spans="1:8" x14ac:dyDescent="0.25">
      <c r="A16" t="s">
        <v>35</v>
      </c>
      <c r="B16" t="s">
        <v>10</v>
      </c>
      <c r="C16" t="s">
        <v>39</v>
      </c>
      <c r="D16" s="1">
        <v>2379523</v>
      </c>
      <c r="E16" s="1">
        <v>951809.20000000007</v>
      </c>
    </row>
    <row r="17" spans="1:5" x14ac:dyDescent="0.25">
      <c r="A17" t="s">
        <v>32</v>
      </c>
      <c r="B17" t="s">
        <v>17</v>
      </c>
      <c r="C17" t="s">
        <v>40</v>
      </c>
      <c r="D17" s="1">
        <v>2311869</v>
      </c>
      <c r="E17" s="1">
        <v>924747.60000000009</v>
      </c>
    </row>
    <row r="18" spans="1:5" x14ac:dyDescent="0.25">
      <c r="A18" t="s">
        <v>34</v>
      </c>
      <c r="B18" t="s">
        <v>19</v>
      </c>
      <c r="C18" t="s">
        <v>41</v>
      </c>
      <c r="D18" s="1">
        <v>2428841</v>
      </c>
      <c r="E18" s="1">
        <v>971536.4</v>
      </c>
    </row>
    <row r="19" spans="1:5" x14ac:dyDescent="0.25">
      <c r="A19" t="s">
        <v>35</v>
      </c>
      <c r="B19" t="s">
        <v>15</v>
      </c>
      <c r="C19" t="s">
        <v>39</v>
      </c>
      <c r="D19" s="1">
        <v>4333796</v>
      </c>
      <c r="E19" s="1">
        <v>1733518.4000000001</v>
      </c>
    </row>
    <row r="20" spans="1:5" x14ac:dyDescent="0.25">
      <c r="A20" t="s">
        <v>33</v>
      </c>
      <c r="B20" t="s">
        <v>12</v>
      </c>
      <c r="C20" t="s">
        <v>39</v>
      </c>
      <c r="D20" s="1">
        <v>2218678</v>
      </c>
      <c r="E20" s="1">
        <v>887471.20000000007</v>
      </c>
    </row>
    <row r="21" spans="1:5" x14ac:dyDescent="0.25">
      <c r="A21" t="s">
        <v>32</v>
      </c>
      <c r="B21" t="s">
        <v>6</v>
      </c>
      <c r="C21" t="s">
        <v>39</v>
      </c>
      <c r="D21" s="1">
        <v>989735</v>
      </c>
      <c r="E21" s="1">
        <v>395894</v>
      </c>
    </row>
    <row r="22" spans="1:5" x14ac:dyDescent="0.25">
      <c r="A22" t="s">
        <v>32</v>
      </c>
      <c r="B22" t="s">
        <v>8</v>
      </c>
      <c r="C22" t="s">
        <v>39</v>
      </c>
      <c r="D22" s="1">
        <v>4704744</v>
      </c>
      <c r="E22" s="1">
        <v>1881897.6</v>
      </c>
    </row>
    <row r="23" spans="1:5" x14ac:dyDescent="0.25">
      <c r="A23" t="s">
        <v>33</v>
      </c>
      <c r="B23" t="s">
        <v>14</v>
      </c>
      <c r="C23" t="s">
        <v>39</v>
      </c>
      <c r="D23" s="1">
        <v>854762</v>
      </c>
      <c r="E23" s="1">
        <v>341904.80000000005</v>
      </c>
    </row>
    <row r="24" spans="1:5" x14ac:dyDescent="0.25">
      <c r="A24" t="s">
        <v>37</v>
      </c>
      <c r="B24" t="s">
        <v>23</v>
      </c>
      <c r="C24" t="s">
        <v>41</v>
      </c>
      <c r="D24" s="1">
        <v>3193503</v>
      </c>
      <c r="E24" s="1">
        <v>1277401.2000000002</v>
      </c>
    </row>
    <row r="25" spans="1:5" x14ac:dyDescent="0.25">
      <c r="A25" t="s">
        <v>35</v>
      </c>
      <c r="B25" t="s">
        <v>23</v>
      </c>
      <c r="C25" t="s">
        <v>39</v>
      </c>
      <c r="D25" s="1">
        <v>2000000</v>
      </c>
      <c r="E25" s="1">
        <v>1000000</v>
      </c>
    </row>
    <row r="26" spans="1:5" x14ac:dyDescent="0.25">
      <c r="A26" t="s">
        <v>36</v>
      </c>
      <c r="B26" t="s">
        <v>2</v>
      </c>
      <c r="C26" t="s">
        <v>40</v>
      </c>
      <c r="D26" s="1">
        <v>3543590</v>
      </c>
      <c r="E26" s="1">
        <v>1417436</v>
      </c>
    </row>
    <row r="27" spans="1:5" x14ac:dyDescent="0.25">
      <c r="A27" t="s">
        <v>35</v>
      </c>
      <c r="B27" t="s">
        <v>31</v>
      </c>
      <c r="C27" t="s">
        <v>39</v>
      </c>
      <c r="D27" s="1">
        <v>4062941</v>
      </c>
      <c r="E27" s="1">
        <v>1625176.4000000001</v>
      </c>
    </row>
    <row r="28" spans="1:5" x14ac:dyDescent="0.25">
      <c r="A28" t="s">
        <v>28</v>
      </c>
      <c r="B28" t="s">
        <v>29</v>
      </c>
      <c r="C28" t="s">
        <v>40</v>
      </c>
      <c r="D28" s="1">
        <v>2189187</v>
      </c>
      <c r="E28" s="1">
        <v>875674.8</v>
      </c>
    </row>
    <row r="29" spans="1:5" x14ac:dyDescent="0.25">
      <c r="A29" t="s">
        <v>35</v>
      </c>
      <c r="B29" t="s">
        <v>30</v>
      </c>
      <c r="C29" t="s">
        <v>39</v>
      </c>
      <c r="D29" s="1">
        <v>2662745</v>
      </c>
      <c r="E29" s="1">
        <v>1065098</v>
      </c>
    </row>
    <row r="30" spans="1:5" x14ac:dyDescent="0.25">
      <c r="A30" t="s">
        <v>35</v>
      </c>
      <c r="B30" t="s">
        <v>9</v>
      </c>
      <c r="C30" t="s">
        <v>39</v>
      </c>
      <c r="D30" s="1">
        <v>3643081</v>
      </c>
      <c r="E30" s="1">
        <v>1457232.4000000001</v>
      </c>
    </row>
    <row r="31" spans="1:5" x14ac:dyDescent="0.25">
      <c r="A31" t="s">
        <v>33</v>
      </c>
      <c r="B31" t="s">
        <v>13</v>
      </c>
      <c r="C31" t="s">
        <v>39</v>
      </c>
      <c r="D31" s="1">
        <v>2300920</v>
      </c>
      <c r="E31" s="1">
        <v>920368</v>
      </c>
    </row>
    <row r="32" spans="1:5" x14ac:dyDescent="0.25">
      <c r="A32" t="s">
        <v>35</v>
      </c>
      <c r="B32" t="s">
        <v>24</v>
      </c>
      <c r="C32" t="s">
        <v>39</v>
      </c>
      <c r="D32" s="1">
        <v>2459057</v>
      </c>
      <c r="E32" s="1">
        <v>983622.8</v>
      </c>
    </row>
  </sheetData>
  <sortState xmlns:xlrd2="http://schemas.microsoft.com/office/spreadsheetml/2017/richdata2" ref="A4:E32">
    <sortCondition ref="B4:B32"/>
  </sortState>
  <dataValidations count="1">
    <dataValidation type="list" allowBlank="1" showInputMessage="1" showErrorMessage="1" sqref="H3" xr:uid="{CAD3F9EA-1AD8-4FF1-AA21-8E7D0826EE15}">
      <formula1>$B$5:$B$32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FCF17-82D7-4892-A583-2A7AAB6D5416}">
  <dimension ref="A4:C22"/>
  <sheetViews>
    <sheetView workbookViewId="0">
      <selection activeCell="C21" sqref="C21"/>
    </sheetView>
  </sheetViews>
  <sheetFormatPr defaultRowHeight="13.8" x14ac:dyDescent="0.25"/>
  <cols>
    <col min="2" max="2" width="18" bestFit="1" customWidth="1"/>
    <col min="3" max="3" width="13.19921875" bestFit="1" customWidth="1"/>
  </cols>
  <sheetData>
    <row r="4" spans="1:3" x14ac:dyDescent="0.25">
      <c r="A4" s="8" t="s">
        <v>46</v>
      </c>
      <c r="B4" s="9" t="s">
        <v>47</v>
      </c>
      <c r="C4" s="10" t="s">
        <v>48</v>
      </c>
    </row>
    <row r="5" spans="1:3" x14ac:dyDescent="0.25">
      <c r="A5" s="13">
        <v>1012</v>
      </c>
      <c r="B5" s="11" t="str" cm="1">
        <f t="array" ref="B5:C5">_xlfn.XLOOKUP(A5,Table2[Emp_Id],Table2[[Employee_Name]:[Department]],"no",0,1)</f>
        <v>Jovana Jaukovic</v>
      </c>
      <c r="C5" s="12" t="str">
        <v>Sales</v>
      </c>
    </row>
    <row r="8" spans="1:3" x14ac:dyDescent="0.25">
      <c r="A8" t="s">
        <v>49</v>
      </c>
      <c r="B8" t="s">
        <v>47</v>
      </c>
      <c r="C8" t="s">
        <v>48</v>
      </c>
    </row>
    <row r="9" spans="1:3" x14ac:dyDescent="0.25">
      <c r="A9">
        <v>1000</v>
      </c>
      <c r="B9" t="s">
        <v>53</v>
      </c>
      <c r="C9" t="s">
        <v>54</v>
      </c>
    </row>
    <row r="10" spans="1:3" x14ac:dyDescent="0.25">
      <c r="A10">
        <v>1001</v>
      </c>
      <c r="B10" t="s">
        <v>55</v>
      </c>
      <c r="C10" t="s">
        <v>51</v>
      </c>
    </row>
    <row r="11" spans="1:3" x14ac:dyDescent="0.25">
      <c r="A11">
        <v>1002</v>
      </c>
      <c r="B11" t="s">
        <v>56</v>
      </c>
      <c r="C11" t="s">
        <v>50</v>
      </c>
    </row>
    <row r="12" spans="1:3" x14ac:dyDescent="0.25">
      <c r="A12">
        <v>1003</v>
      </c>
      <c r="B12" t="s">
        <v>57</v>
      </c>
      <c r="C12" t="s">
        <v>50</v>
      </c>
    </row>
    <row r="13" spans="1:3" x14ac:dyDescent="0.25">
      <c r="A13">
        <v>1004</v>
      </c>
      <c r="B13" t="s">
        <v>58</v>
      </c>
      <c r="C13" t="s">
        <v>51</v>
      </c>
    </row>
    <row r="14" spans="1:3" x14ac:dyDescent="0.25">
      <c r="A14">
        <v>1005</v>
      </c>
      <c r="B14" t="s">
        <v>59</v>
      </c>
      <c r="C14" t="s">
        <v>52</v>
      </c>
    </row>
    <row r="15" spans="1:3" x14ac:dyDescent="0.25">
      <c r="A15">
        <v>1006</v>
      </c>
      <c r="B15" t="s">
        <v>60</v>
      </c>
      <c r="C15" t="s">
        <v>52</v>
      </c>
    </row>
    <row r="16" spans="1:3" x14ac:dyDescent="0.25">
      <c r="A16">
        <v>1007</v>
      </c>
      <c r="B16" t="s">
        <v>61</v>
      </c>
      <c r="C16" t="s">
        <v>54</v>
      </c>
    </row>
    <row r="17" spans="1:3" x14ac:dyDescent="0.25">
      <c r="A17">
        <v>1008</v>
      </c>
      <c r="B17" t="s">
        <v>62</v>
      </c>
      <c r="C17" t="s">
        <v>54</v>
      </c>
    </row>
    <row r="18" spans="1:3" x14ac:dyDescent="0.25">
      <c r="A18">
        <v>1009</v>
      </c>
      <c r="B18" t="s">
        <v>63</v>
      </c>
      <c r="C18" t="s">
        <v>51</v>
      </c>
    </row>
    <row r="19" spans="1:3" x14ac:dyDescent="0.25">
      <c r="A19">
        <v>1010</v>
      </c>
      <c r="B19" t="s">
        <v>64</v>
      </c>
      <c r="C19" t="s">
        <v>52</v>
      </c>
    </row>
    <row r="20" spans="1:3" x14ac:dyDescent="0.25">
      <c r="A20">
        <v>1011</v>
      </c>
      <c r="B20" t="s">
        <v>65</v>
      </c>
      <c r="C20" t="s">
        <v>50</v>
      </c>
    </row>
    <row r="21" spans="1:3" x14ac:dyDescent="0.25">
      <c r="A21">
        <v>1012</v>
      </c>
      <c r="B21" t="s">
        <v>66</v>
      </c>
      <c r="C21" t="s">
        <v>51</v>
      </c>
    </row>
    <row r="22" spans="1:3" x14ac:dyDescent="0.25">
      <c r="A22">
        <v>1013</v>
      </c>
      <c r="B22" t="s">
        <v>67</v>
      </c>
      <c r="C22" t="s">
        <v>50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A56F2-786B-444F-B02C-6A03CB10F081}">
  <dimension ref="A5:E13"/>
  <sheetViews>
    <sheetView tabSelected="1" workbookViewId="0">
      <selection activeCell="E6" sqref="E6"/>
    </sheetView>
  </sheetViews>
  <sheetFormatPr defaultRowHeight="13.8" x14ac:dyDescent="0.25"/>
  <cols>
    <col min="2" max="2" width="9.59765625" bestFit="1" customWidth="1"/>
  </cols>
  <sheetData>
    <row r="5" spans="1:5" x14ac:dyDescent="0.25">
      <c r="A5" s="14" t="s">
        <v>69</v>
      </c>
      <c r="B5" s="14" t="s">
        <v>68</v>
      </c>
      <c r="D5" s="14" t="s">
        <v>68</v>
      </c>
      <c r="E5" s="14" t="s">
        <v>69</v>
      </c>
    </row>
    <row r="6" spans="1:5" x14ac:dyDescent="0.25">
      <c r="A6" s="15">
        <v>0.1</v>
      </c>
      <c r="B6" s="16">
        <v>15000</v>
      </c>
      <c r="D6" s="17">
        <v>17000</v>
      </c>
      <c r="E6" s="18">
        <f>_xlfn.XLOOKUP(D6,B6:B13,A6:A13,"no",1)</f>
        <v>0.12</v>
      </c>
    </row>
    <row r="7" spans="1:5" x14ac:dyDescent="0.25">
      <c r="A7" s="15">
        <v>0.12</v>
      </c>
      <c r="B7" s="16">
        <v>18000</v>
      </c>
    </row>
    <row r="8" spans="1:5" x14ac:dyDescent="0.25">
      <c r="A8" s="15">
        <v>0.15</v>
      </c>
      <c r="B8" s="16">
        <v>20000</v>
      </c>
    </row>
    <row r="9" spans="1:5" x14ac:dyDescent="0.25">
      <c r="A9" s="15">
        <v>0.18</v>
      </c>
      <c r="B9" s="16">
        <v>22000</v>
      </c>
    </row>
    <row r="10" spans="1:5" x14ac:dyDescent="0.25">
      <c r="A10" s="15">
        <v>0.2</v>
      </c>
      <c r="B10" s="16">
        <v>35000</v>
      </c>
    </row>
    <row r="11" spans="1:5" x14ac:dyDescent="0.25">
      <c r="A11" s="15">
        <v>0.25</v>
      </c>
      <c r="B11" s="16">
        <v>50000</v>
      </c>
    </row>
    <row r="12" spans="1:5" x14ac:dyDescent="0.25">
      <c r="A12" s="15">
        <v>0.3</v>
      </c>
      <c r="B12" s="16">
        <v>80000</v>
      </c>
    </row>
    <row r="13" spans="1:5" x14ac:dyDescent="0.25">
      <c r="A13" s="15">
        <v>0.4</v>
      </c>
      <c r="B13" s="16">
        <v>100000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XLOOKUP</vt:lpstr>
      <vt:lpstr>dva uslova</vt:lpstr>
      <vt:lpstr>match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 Ashby</dc:creator>
  <cp:lastModifiedBy>Katarina</cp:lastModifiedBy>
  <dcterms:created xsi:type="dcterms:W3CDTF">2022-02-10T15:02:58Z</dcterms:created>
  <dcterms:modified xsi:type="dcterms:W3CDTF">2023-01-25T13:46:22Z</dcterms:modified>
</cp:coreProperties>
</file>