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tarina\Desktop\excel napredne formule i funkcije\"/>
    </mc:Choice>
  </mc:AlternateContent>
  <bookViews>
    <workbookView xWindow="0" yWindow="0" windowWidth="23040" windowHeight="9780" activeTab="4"/>
  </bookViews>
  <sheets>
    <sheet name="Nizovi" sheetId="4" r:id="rId1"/>
    <sheet name="Frequency" sheetId="6" r:id="rId2"/>
    <sheet name="TRANSPOSE" sheetId="8" r:id="rId3"/>
    <sheet name="TREND" sheetId="9" r:id="rId4"/>
    <sheet name="ExtendedArray" sheetId="10" r:id="rId5"/>
  </sheets>
  <externalReferences>
    <externalReference r:id="rId6"/>
    <externalReference r:id="rId7"/>
    <externalReference r:id="rId8"/>
  </externalReferences>
  <definedNames>
    <definedName name="_xlnm._FilterDatabase" localSheetId="1" hidden="1">Frequency!#REF!</definedName>
    <definedName name="Dates">OFFSET([1]Dynamic!$A$2,0,0,COUNTA([1]Dynamic!$A$1:$A$65536)-1,1)</definedName>
    <definedName name="ee" localSheetId="1" hidden="1">{"FirstQ",#N/A,FALSE,"Budget2000";"SecondQ",#N/A,FALSE,"Budget2000";"Summary",#N/A,FALSE,"Budget2000"}</definedName>
    <definedName name="ee" localSheetId="0" hidden="1">{"FirstQ",#N/A,FALSE,"Budget2000";"SecondQ",#N/A,FALSE,"Budget2000";"Summary",#N/A,FALSE,"Budget2000"}</definedName>
    <definedName name="ee" localSheetId="2" hidden="1">{"FirstQ",#N/A,FALSE,"Budget2000";"SecondQ",#N/A,FALSE,"Budget2000";"Summary",#N/A,FALSE,"Budget2000"}</definedName>
    <definedName name="ee" localSheetId="3" hidden="1">{"FirstQ",#N/A,FALSE,"Budget2000";"SecondQ",#N/A,FALSE,"Budget2000";"Summary",#N/A,FALSE,"Budget2000"}</definedName>
    <definedName name="ee" hidden="1">{"FirstQ",#N/A,FALSE,"Budget2000";"SecondQ",#N/A,FALSE,"Budget2000";"Summary",#N/A,FALSE,"Budget2000"}</definedName>
    <definedName name="k" localSheetId="1" hidden="1">{"FirstQ",#N/A,FALSE,"Budget2000";"SecondQ",#N/A,FALSE,"Budget2000";"Summary",#N/A,FALSE,"Budget2000"}</definedName>
    <definedName name="k" localSheetId="0" hidden="1">{"FirstQ",#N/A,FALSE,"Budget2000";"SecondQ",#N/A,FALSE,"Budget2000";"Summary",#N/A,FALSE,"Budget2000"}</definedName>
    <definedName name="k" localSheetId="2" hidden="1">{"FirstQ",#N/A,FALSE,"Budget2000";"SecondQ",#N/A,FALSE,"Budget2000";"Summary",#N/A,FALSE,"Budget2000"}</definedName>
    <definedName name="k" localSheetId="3" hidden="1">{"FirstQ",#N/A,FALSE,"Budget2000";"SecondQ",#N/A,FALSE,"Budget2000";"Summary",#N/A,FALSE,"Budget2000"}</definedName>
    <definedName name="k" hidden="1">{"FirstQ",#N/A,FALSE,"Budget2000";"SecondQ",#N/A,FALSE,"Budget2000";"Summary",#N/A,FALSE,"Budget2000"}</definedName>
    <definedName name="q" localSheetId="1" hidden="1">{"FirstQ",#N/A,FALSE,"Budget2000";"SecondQ",#N/A,FALSE,"Budget2000";"Summary",#N/A,FALSE,"Budget2000"}</definedName>
    <definedName name="q" localSheetId="0" hidden="1">{"FirstQ",#N/A,FALSE,"Budget2000";"SecondQ",#N/A,FALSE,"Budget2000";"Summary",#N/A,FALSE,"Budget2000"}</definedName>
    <definedName name="q" localSheetId="2" hidden="1">{"FirstQ",#N/A,FALSE,"Budget2000";"SecondQ",#N/A,FALSE,"Budget2000";"Summary",#N/A,FALSE,"Budget2000"}</definedName>
    <definedName name="q" localSheetId="3" hidden="1">{"FirstQ",#N/A,FALSE,"Budget2000";"SecondQ",#N/A,FALSE,"Budget2000";"Summary",#N/A,FALSE,"Budget2000"}</definedName>
    <definedName name="q" hidden="1">{"FirstQ",#N/A,FALSE,"Budget2000";"SecondQ",#N/A,FALSE,"Budget2000";"Summary",#N/A,FALSE,"Budget2000"}</definedName>
    <definedName name="RateTable" localSheetId="2">[2]Lookups!$A$2:$B$8</definedName>
    <definedName name="RateTable">[3]Lookups!$A$2:$B$8</definedName>
    <definedName name="RegionalTax">[3]NestedVlookup!$N$2:$V$8</definedName>
    <definedName name="rr" localSheetId="1" hidden="1">{"FirstQ",#N/A,FALSE,"Budget2000";"SecondQ",#N/A,FALSE,"Budget2000"}</definedName>
    <definedName name="rr" localSheetId="0" hidden="1">{"FirstQ",#N/A,FALSE,"Budget2000";"SecondQ",#N/A,FALSE,"Budget2000"}</definedName>
    <definedName name="rr" localSheetId="2" hidden="1">{"FirstQ",#N/A,FALSE,"Budget2000";"SecondQ",#N/A,FALSE,"Budget2000"}</definedName>
    <definedName name="rr" localSheetId="3" hidden="1">{"FirstQ",#N/A,FALSE,"Budget2000";"SecondQ",#N/A,FALSE,"Budget2000"}</definedName>
    <definedName name="rr" hidden="1">{"FirstQ",#N/A,FALSE,"Budget2000";"SecondQ",#N/A,FALSE,"Budget2000"}</definedName>
    <definedName name="rrr" localSheetId="1" hidden="1">{"AllDetail",#N/A,FALSE,"Research Budget";"1stQuarter",#N/A,FALSE,"Research Budget";"2nd Quarter",#N/A,FALSE,"Research Budget";"Summary",#N/A,FALSE,"Research Budget"}</definedName>
    <definedName name="rrr" localSheetId="0" hidden="1">{"AllDetail",#N/A,FALSE,"Research Budget";"1stQuarter",#N/A,FALSE,"Research Budget";"2nd Quarter",#N/A,FALSE,"Research Budget";"Summary",#N/A,FALSE,"Research Budget"}</definedName>
    <definedName name="rrr" localSheetId="2" hidden="1">{"AllDetail",#N/A,FALSE,"Research Budget";"1stQuarter",#N/A,FALSE,"Research Budget";"2nd Quarter",#N/A,FALSE,"Research Budget";"Summary",#N/A,FALSE,"Research Budget"}</definedName>
    <definedName name="rrr" localSheetId="3" hidden="1">{"AllDetail",#N/A,FALSE,"Research Budget";"1stQuarter",#N/A,FALSE,"Research Budget";"2nd Quarter",#N/A,FALSE,"Research Budget";"Summary",#N/A,FALSE,"Research Budget"}</definedName>
    <definedName name="rrr" hidden="1">{"AllDetail",#N/A,FALSE,"Research Budget";"1stQuarter",#N/A,FALSE,"Research Budget";"2nd Quarter",#N/A,FALSE,"Research Budget";"Summary",#N/A,FALSE,"Research Budget"}</definedName>
    <definedName name="Sales">OFFSET([1]Dynamic!$B$2,0,0,COUNTA([1]Dynamic!$B$1:$B$65536)-1,1)</definedName>
    <definedName name="solver_adj" localSheetId="2" hidden="1">TRANSPOSE!$B$3:$G$3,TRANSPOSE!$B$4:$G$4</definedName>
    <definedName name="solver_cvg" localSheetId="2" hidden="1">0.0001</definedName>
    <definedName name="solver_drv" localSheetId="2" hidden="1">1</definedName>
    <definedName name="solver_est" localSheetId="2" hidden="1">1</definedName>
    <definedName name="solver_itr" localSheetId="2" hidden="1">100</definedName>
    <definedName name="solver_lhs1" localSheetId="2" hidden="1">TRANSPOSE!$B$3:$G$3</definedName>
    <definedName name="solver_lhs2" localSheetId="2" hidden="1">TRANSPOSE!$B$4:$G$4</definedName>
    <definedName name="solver_lin" localSheetId="2" hidden="1">2</definedName>
    <definedName name="solver_neg" localSheetId="2" hidden="1">2</definedName>
    <definedName name="solver_num" localSheetId="2" hidden="1">2</definedName>
    <definedName name="solver_nwt" localSheetId="2" hidden="1">1</definedName>
    <definedName name="solver_opt" localSheetId="2" hidden="1">TRANSPOSE!$H$5</definedName>
    <definedName name="solver_pre" localSheetId="2" hidden="1">0.000001</definedName>
    <definedName name="solver_rel1" localSheetId="2" hidden="1">1</definedName>
    <definedName name="solver_rel2" localSheetId="2" hidden="1">1</definedName>
    <definedName name="solver_rhs1" localSheetId="2" hidden="1">500</definedName>
    <definedName name="solver_rhs2" localSheetId="2" hidden="1">350</definedName>
    <definedName name="solver_scl" localSheetId="2" hidden="1">2</definedName>
    <definedName name="solver_sho" localSheetId="2" hidden="1">1</definedName>
    <definedName name="solver_tim" localSheetId="2" hidden="1">100</definedName>
    <definedName name="solver_tol" localSheetId="2" hidden="1">0.05</definedName>
    <definedName name="solver_typ" localSheetId="2" hidden="1">3</definedName>
    <definedName name="solver_val" localSheetId="2" hidden="1">500</definedName>
    <definedName name="StateRegions">[3]NestedVlookup!$K$2:$L$52</definedName>
    <definedName name="wrn.AllData." localSheetId="1" hidden="1">{"FirstQ",#N/A,FALSE,"Budget2000";"SecondQ",#N/A,FALSE,"Budget2000";"Summary",#N/A,FALSE,"Budget2000"}</definedName>
    <definedName name="wrn.AllData." localSheetId="0" hidden="1">{"FirstQ",#N/A,FALSE,"Budget2000";"SecondQ",#N/A,FALSE,"Budget2000";"Summary",#N/A,FALSE,"Budget2000"}</definedName>
    <definedName name="wrn.AllData." localSheetId="2" hidden="1">{"FirstQ",#N/A,FALSE,"Budget2000";"SecondQ",#N/A,FALSE,"Budget2000";"Summary",#N/A,FALSE,"Budget2000"}</definedName>
    <definedName name="wrn.AllData." localSheetId="3" hidden="1">{"FirstQ",#N/A,FALSE,"Budget2000";"SecondQ",#N/A,FALSE,"Budget2000";"Summary",#N/A,FALSE,"Budget2000"}</definedName>
    <definedName name="wrn.AllData." hidden="1">{"FirstQ",#N/A,FALSE,"Budget2000";"SecondQ",#N/A,FALSE,"Budget2000";"Summary",#N/A,FALSE,"Budget2000"}</definedName>
    <definedName name="wrn.FirstHalf." localSheetId="1" hidden="1">{"FirstQ",#N/A,FALSE,"Budget2000";"SecondQ",#N/A,FALSE,"Budget2000"}</definedName>
    <definedName name="wrn.FirstHalf." localSheetId="0" hidden="1">{"FirstQ",#N/A,FALSE,"Budget2000";"SecondQ",#N/A,FALSE,"Budget2000"}</definedName>
    <definedName name="wrn.FirstHalf." localSheetId="2" hidden="1">{"FirstQ",#N/A,FALSE,"Budget2000";"SecondQ",#N/A,FALSE,"Budget2000"}</definedName>
    <definedName name="wrn.FirstHalf." localSheetId="3" hidden="1">{"FirstQ",#N/A,FALSE,"Budget2000";"SecondQ",#N/A,FALSE,"Budget2000"}</definedName>
    <definedName name="wrn.FirstHalf." hidden="1">{"FirstQ",#N/A,FALSE,"Budget2000";"SecondQ",#N/A,FALSE,"Budget2000"}</definedName>
    <definedName name="x" localSheetId="1" hidden="1">{"FirstQ",#N/A,FALSE,"Budget2000";"SecondQ",#N/A,FALSE,"Budget2000";"Summary",#N/A,FALSE,"Budget2000"}</definedName>
    <definedName name="x" localSheetId="0" hidden="1">{"FirstQ",#N/A,FALSE,"Budget2000";"SecondQ",#N/A,FALSE,"Budget2000";"Summary",#N/A,FALSE,"Budget2000"}</definedName>
    <definedName name="x" localSheetId="2" hidden="1">{"FirstQ",#N/A,FALSE,"Budget2000";"SecondQ",#N/A,FALSE,"Budget2000";"Summary",#N/A,FALSE,"Budget2000"}</definedName>
    <definedName name="x" localSheetId="3" hidden="1">{"FirstQ",#N/A,FALSE,"Budget2000";"SecondQ",#N/A,FALSE,"Budget2000";"Summary",#N/A,FALSE,"Budget2000"}</definedName>
    <definedName name="x" hidden="1">{"FirstQ",#N/A,FALSE,"Budget2000";"SecondQ",#N/A,FALSE,"Budget2000";"Summary",#N/A,FALSE,"Budget2000"}</definedName>
    <definedName name="xxxxxxxxxxxxxxxxxxx" localSheetId="1" hidden="1">{"AllDetail",#N/A,FALSE,"Research Budget";"1stQuarter",#N/A,FALSE,"Research Budget";"2nd Quarter",#N/A,FALSE,"Research Budget";"Summary",#N/A,FALSE,"Research Budget"}</definedName>
    <definedName name="xxxxxxxxxxxxxxxxxxx" localSheetId="0" hidden="1">{"AllDetail",#N/A,FALSE,"Research Budget";"1stQuarter",#N/A,FALSE,"Research Budget";"2nd Quarter",#N/A,FALSE,"Research Budget";"Summary",#N/A,FALSE,"Research Budget"}</definedName>
    <definedName name="xxxxxxxxxxxxxxxxxxx" localSheetId="2" hidden="1">{"AllDetail",#N/A,FALSE,"Research Budget";"1stQuarter",#N/A,FALSE,"Research Budget";"2nd Quarter",#N/A,FALSE,"Research Budget";"Summary",#N/A,FALSE,"Research Budget"}</definedName>
    <definedName name="xxxxxxxxxxxxxxxxxxx" localSheetId="3" hidden="1">{"AllDetail",#N/A,FALSE,"Research Budget";"1stQuarter",#N/A,FALSE,"Research Budget";"2nd Quarter",#N/A,FALSE,"Research Budget";"Summary",#N/A,FALSE,"Research Budget"}</definedName>
    <definedName name="xxxxxxxxxxxxxxxxxxx" hidden="1">{"AllDetail",#N/A,FALSE,"Research Budget";"1stQuarter",#N/A,FALSE,"Research Budget";"2nd Quarter",#N/A,FALSE,"Research Budget";"Summary",#N/A,FALSE,"Research Budget"}</definedName>
    <definedName name="Z_32E1B1E0_F29A_4FB3_9E7F_F78F245BC75E_.wvu.FilterData" localSheetId="1" hidden="1">Frequency!$B$1:$B$742</definedName>
    <definedName name="Z_32E1B1E0_F29A_4FB3_9E7F_F78F245BC75E_.wvu.PrintArea" localSheetId="1" hidden="1">Frequency!$B$1:$B$742</definedName>
    <definedName name="Z_32E1B1E0_F29A_4FB3_9E7F_F78F245BC75E_.wvu.PrintTitles" localSheetId="1" hidden="1">Frequency!$1:$1</definedName>
  </definedNames>
  <calcPr calcId="162913"/>
</workbook>
</file>

<file path=xl/calcChain.xml><?xml version="1.0" encoding="utf-8"?>
<calcChain xmlns="http://schemas.openxmlformats.org/spreadsheetml/2006/main">
  <c r="D2" i="9" l="1" a="1"/>
  <c r="D2" i="9" s="1"/>
  <c r="C2" i="9" a="1"/>
  <c r="C2" i="9" s="1"/>
  <c r="E2" i="6" a="1"/>
  <c r="E6" i="6" s="1"/>
  <c r="O3" i="4" a="1"/>
  <c r="O3" i="4" s="1"/>
  <c r="C13" i="4" a="1"/>
  <c r="C13" i="4" s="1"/>
  <c r="M4" i="4"/>
  <c r="H15" i="4" a="1"/>
  <c r="H15" i="4" s="1"/>
  <c r="D11" i="4"/>
  <c r="D29" i="9" l="1"/>
  <c r="D21" i="9"/>
  <c r="D13" i="9"/>
  <c r="D9" i="9"/>
  <c r="D28" i="9"/>
  <c r="D20" i="9"/>
  <c r="D12" i="9"/>
  <c r="D4" i="9"/>
  <c r="D31" i="9"/>
  <c r="D27" i="9"/>
  <c r="D23" i="9"/>
  <c r="D19" i="9"/>
  <c r="D15" i="9"/>
  <c r="D11" i="9"/>
  <c r="D7" i="9"/>
  <c r="D3" i="9"/>
  <c r="D25" i="9"/>
  <c r="D17" i="9"/>
  <c r="D5" i="9"/>
  <c r="D24" i="9"/>
  <c r="D16" i="9"/>
  <c r="D8" i="9"/>
  <c r="D30" i="9"/>
  <c r="D26" i="9"/>
  <c r="D22" i="9"/>
  <c r="D18" i="9"/>
  <c r="D14" i="9"/>
  <c r="D10" i="9"/>
  <c r="D6" i="9"/>
  <c r="C29" i="9"/>
  <c r="C25" i="9"/>
  <c r="C21" i="9"/>
  <c r="C17" i="9"/>
  <c r="C13" i="9"/>
  <c r="C9" i="9"/>
  <c r="C5" i="9"/>
  <c r="C28" i="9"/>
  <c r="C24" i="9"/>
  <c r="C20" i="9"/>
  <c r="C16" i="9"/>
  <c r="C12" i="9"/>
  <c r="C8" i="9"/>
  <c r="C4" i="9"/>
  <c r="C31" i="9"/>
  <c r="C27" i="9"/>
  <c r="C23" i="9"/>
  <c r="C19" i="9"/>
  <c r="C15" i="9"/>
  <c r="C11" i="9"/>
  <c r="C7" i="9"/>
  <c r="C3" i="9"/>
  <c r="C30" i="9"/>
  <c r="C26" i="9"/>
  <c r="C22" i="9"/>
  <c r="C18" i="9"/>
  <c r="C14" i="9"/>
  <c r="C10" i="9"/>
  <c r="C6" i="9"/>
  <c r="E10" i="6"/>
  <c r="E2" i="6"/>
  <c r="E9" i="6"/>
  <c r="E5" i="6"/>
  <c r="E8" i="6"/>
  <c r="E4" i="6"/>
  <c r="E7" i="6"/>
  <c r="E3" i="6"/>
  <c r="D15" i="6"/>
  <c r="D17" i="6"/>
  <c r="M3" i="4" l="1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32" i="4"/>
  <c r="M33" i="4"/>
  <c r="M34" i="4"/>
  <c r="M35" i="4"/>
  <c r="M36" i="4"/>
  <c r="M37" i="4"/>
  <c r="M38" i="4"/>
  <c r="M39" i="4"/>
  <c r="M40" i="4"/>
  <c r="M41" i="4"/>
  <c r="M42" i="4"/>
  <c r="M43" i="4"/>
  <c r="M44" i="4"/>
  <c r="M45" i="4"/>
  <c r="M46" i="4"/>
  <c r="M47" i="4"/>
  <c r="M48" i="4"/>
  <c r="M49" i="4"/>
  <c r="M50" i="4"/>
  <c r="M51" i="4"/>
  <c r="M52" i="4"/>
  <c r="M53" i="4"/>
  <c r="M54" i="4"/>
  <c r="M55" i="4"/>
  <c r="M56" i="4"/>
  <c r="M57" i="4"/>
  <c r="M58" i="4"/>
  <c r="M59" i="4"/>
  <c r="M60" i="4"/>
  <c r="M61" i="4"/>
  <c r="M62" i="4"/>
  <c r="M63" i="4"/>
  <c r="M64" i="4"/>
  <c r="M65" i="4"/>
  <c r="M66" i="4"/>
  <c r="M67" i="4"/>
  <c r="M68" i="4"/>
  <c r="M69" i="4"/>
  <c r="M70" i="4"/>
  <c r="M71" i="4"/>
  <c r="M72" i="4"/>
  <c r="M73" i="4"/>
  <c r="M74" i="4"/>
  <c r="M75" i="4"/>
  <c r="M76" i="4"/>
  <c r="M77" i="4"/>
  <c r="M78" i="4"/>
  <c r="M79" i="4"/>
  <c r="M80" i="4"/>
  <c r="M81" i="4"/>
  <c r="M82" i="4"/>
  <c r="M83" i="4"/>
  <c r="M84" i="4"/>
  <c r="M85" i="4"/>
  <c r="M86" i="4"/>
  <c r="M87" i="4"/>
  <c r="M88" i="4"/>
  <c r="M89" i="4"/>
  <c r="M90" i="4"/>
  <c r="M91" i="4"/>
  <c r="M92" i="4"/>
  <c r="M93" i="4"/>
  <c r="M94" i="4"/>
  <c r="M95" i="4"/>
  <c r="M96" i="4"/>
  <c r="M97" i="4"/>
  <c r="M98" i="4"/>
  <c r="M99" i="4"/>
  <c r="M100" i="4"/>
  <c r="M101" i="4"/>
  <c r="M102" i="4"/>
  <c r="M103" i="4"/>
  <c r="M104" i="4"/>
  <c r="M105" i="4"/>
  <c r="M106" i="4"/>
  <c r="M107" i="4"/>
  <c r="M108" i="4"/>
  <c r="M109" i="4"/>
  <c r="M110" i="4"/>
  <c r="M111" i="4"/>
  <c r="M112" i="4"/>
  <c r="M113" i="4"/>
  <c r="M114" i="4"/>
  <c r="M115" i="4"/>
  <c r="M116" i="4"/>
  <c r="M117" i="4"/>
  <c r="M118" i="4"/>
  <c r="M119" i="4"/>
  <c r="M120" i="4"/>
  <c r="M121" i="4"/>
  <c r="M122" i="4"/>
  <c r="M123" i="4"/>
  <c r="M124" i="4"/>
  <c r="M125" i="4"/>
  <c r="M126" i="4"/>
  <c r="M127" i="4"/>
  <c r="M128" i="4"/>
  <c r="M129" i="4"/>
  <c r="M130" i="4"/>
  <c r="M131" i="4"/>
  <c r="M132" i="4"/>
  <c r="M133" i="4"/>
  <c r="M134" i="4"/>
  <c r="M135" i="4"/>
  <c r="M136" i="4"/>
  <c r="M137" i="4"/>
  <c r="M138" i="4"/>
  <c r="M139" i="4"/>
  <c r="M140" i="4"/>
  <c r="M141" i="4"/>
  <c r="M142" i="4"/>
  <c r="M143" i="4"/>
  <c r="M144" i="4"/>
  <c r="M145" i="4"/>
  <c r="M146" i="4"/>
  <c r="M147" i="4"/>
  <c r="M148" i="4"/>
  <c r="M149" i="4"/>
  <c r="M150" i="4"/>
  <c r="M151" i="4"/>
  <c r="M152" i="4"/>
  <c r="M153" i="4"/>
  <c r="M154" i="4"/>
  <c r="M155" i="4"/>
  <c r="M156" i="4"/>
  <c r="M157" i="4"/>
  <c r="M158" i="4"/>
  <c r="M159" i="4"/>
  <c r="M160" i="4"/>
  <c r="M161" i="4"/>
  <c r="M162" i="4"/>
  <c r="M163" i="4"/>
  <c r="M164" i="4"/>
  <c r="M165" i="4"/>
  <c r="M166" i="4"/>
  <c r="M167" i="4"/>
  <c r="M168" i="4"/>
  <c r="M169" i="4"/>
  <c r="M170" i="4"/>
  <c r="M171" i="4"/>
  <c r="M172" i="4"/>
  <c r="M173" i="4"/>
  <c r="M174" i="4"/>
  <c r="M175" i="4"/>
  <c r="M176" i="4"/>
  <c r="M177" i="4"/>
  <c r="M178" i="4"/>
  <c r="M179" i="4"/>
  <c r="M180" i="4"/>
  <c r="M181" i="4"/>
  <c r="M182" i="4"/>
  <c r="M183" i="4"/>
  <c r="M184" i="4"/>
  <c r="M185" i="4"/>
  <c r="M186" i="4"/>
  <c r="M187" i="4"/>
  <c r="M188" i="4"/>
  <c r="M189" i="4"/>
  <c r="M190" i="4"/>
  <c r="M191" i="4"/>
  <c r="M192" i="4"/>
  <c r="M193" i="4"/>
  <c r="M194" i="4"/>
  <c r="M195" i="4"/>
  <c r="M196" i="4"/>
  <c r="M197" i="4"/>
  <c r="M198" i="4"/>
  <c r="M199" i="4"/>
  <c r="M200" i="4"/>
  <c r="M201" i="4"/>
  <c r="M202" i="4"/>
  <c r="M203" i="4"/>
  <c r="M204" i="4"/>
  <c r="M205" i="4"/>
  <c r="M206" i="4"/>
  <c r="M207" i="4"/>
  <c r="M208" i="4"/>
  <c r="M209" i="4"/>
  <c r="M210" i="4"/>
  <c r="M211" i="4"/>
  <c r="M212" i="4"/>
  <c r="M213" i="4"/>
  <c r="M214" i="4"/>
  <c r="M215" i="4"/>
  <c r="M216" i="4"/>
  <c r="M217" i="4"/>
  <c r="M218" i="4"/>
  <c r="M219" i="4"/>
  <c r="M220" i="4"/>
  <c r="M221" i="4"/>
  <c r="M222" i="4"/>
  <c r="M223" i="4"/>
  <c r="M224" i="4"/>
  <c r="M225" i="4"/>
  <c r="M226" i="4"/>
  <c r="M227" i="4"/>
  <c r="M228" i="4"/>
  <c r="M229" i="4"/>
  <c r="M230" i="4"/>
  <c r="M231" i="4"/>
  <c r="M232" i="4"/>
  <c r="M233" i="4"/>
  <c r="M234" i="4"/>
  <c r="M235" i="4"/>
  <c r="M236" i="4"/>
  <c r="M237" i="4"/>
  <c r="M238" i="4"/>
  <c r="M239" i="4"/>
  <c r="M240" i="4"/>
  <c r="M241" i="4"/>
  <c r="M242" i="4"/>
  <c r="M243" i="4"/>
  <c r="M244" i="4"/>
  <c r="M245" i="4"/>
  <c r="M246" i="4"/>
  <c r="M247" i="4"/>
  <c r="M248" i="4"/>
  <c r="M249" i="4"/>
  <c r="M250" i="4"/>
  <c r="M251" i="4"/>
  <c r="M252" i="4"/>
  <c r="M253" i="4"/>
  <c r="M254" i="4"/>
  <c r="M255" i="4"/>
  <c r="M256" i="4"/>
  <c r="M257" i="4"/>
  <c r="M258" i="4"/>
  <c r="M259" i="4"/>
  <c r="M260" i="4"/>
  <c r="M261" i="4"/>
  <c r="M262" i="4"/>
  <c r="M263" i="4"/>
  <c r="M264" i="4"/>
  <c r="M265" i="4"/>
  <c r="M266" i="4"/>
  <c r="M267" i="4"/>
  <c r="M268" i="4"/>
  <c r="M269" i="4"/>
  <c r="M270" i="4"/>
  <c r="M271" i="4"/>
  <c r="M272" i="4"/>
  <c r="M273" i="4"/>
  <c r="M274" i="4"/>
  <c r="M275" i="4"/>
  <c r="M276" i="4"/>
  <c r="M277" i="4"/>
  <c r="M278" i="4"/>
  <c r="M279" i="4"/>
  <c r="M280" i="4"/>
  <c r="M281" i="4"/>
  <c r="M282" i="4"/>
  <c r="M283" i="4"/>
  <c r="M284" i="4"/>
  <c r="M285" i="4"/>
  <c r="M286" i="4"/>
  <c r="M287" i="4"/>
  <c r="M288" i="4"/>
  <c r="M289" i="4"/>
  <c r="M290" i="4"/>
  <c r="M291" i="4"/>
  <c r="M292" i="4"/>
  <c r="M293" i="4"/>
  <c r="M294" i="4"/>
  <c r="M295" i="4"/>
  <c r="M296" i="4"/>
  <c r="M297" i="4"/>
  <c r="M298" i="4"/>
  <c r="M299" i="4"/>
  <c r="M300" i="4"/>
  <c r="M301" i="4"/>
  <c r="M302" i="4"/>
  <c r="M303" i="4"/>
  <c r="M304" i="4"/>
  <c r="M305" i="4"/>
  <c r="M306" i="4"/>
  <c r="M307" i="4"/>
  <c r="M308" i="4"/>
  <c r="M309" i="4"/>
  <c r="M310" i="4"/>
  <c r="M311" i="4"/>
  <c r="M312" i="4"/>
  <c r="M313" i="4"/>
  <c r="M314" i="4"/>
  <c r="M315" i="4"/>
  <c r="M316" i="4"/>
  <c r="M317" i="4"/>
  <c r="M318" i="4"/>
  <c r="M319" i="4"/>
  <c r="M320" i="4"/>
  <c r="M321" i="4"/>
  <c r="M322" i="4"/>
  <c r="M323" i="4"/>
  <c r="M324" i="4"/>
  <c r="M325" i="4"/>
  <c r="M326" i="4"/>
  <c r="M327" i="4"/>
  <c r="M328" i="4"/>
  <c r="M329" i="4"/>
  <c r="M330" i="4"/>
  <c r="M331" i="4"/>
  <c r="M332" i="4"/>
  <c r="M333" i="4"/>
  <c r="M334" i="4"/>
  <c r="M335" i="4"/>
  <c r="M336" i="4"/>
  <c r="M337" i="4"/>
  <c r="M338" i="4"/>
  <c r="M339" i="4"/>
  <c r="M340" i="4"/>
  <c r="M341" i="4"/>
  <c r="M342" i="4"/>
  <c r="M343" i="4"/>
  <c r="M344" i="4"/>
  <c r="M345" i="4"/>
  <c r="M346" i="4"/>
  <c r="M347" i="4"/>
  <c r="M348" i="4"/>
  <c r="M349" i="4"/>
  <c r="M350" i="4"/>
  <c r="M351" i="4"/>
  <c r="M352" i="4"/>
  <c r="M353" i="4"/>
  <c r="M354" i="4"/>
  <c r="M355" i="4"/>
  <c r="M356" i="4"/>
  <c r="M357" i="4"/>
  <c r="M358" i="4"/>
  <c r="M359" i="4"/>
  <c r="M360" i="4"/>
  <c r="M361" i="4"/>
  <c r="M362" i="4"/>
  <c r="M363" i="4"/>
  <c r="M364" i="4"/>
  <c r="M365" i="4"/>
  <c r="M366" i="4"/>
  <c r="M367" i="4"/>
  <c r="M368" i="4"/>
  <c r="M369" i="4"/>
  <c r="M370" i="4"/>
  <c r="M371" i="4"/>
  <c r="M372" i="4"/>
  <c r="M373" i="4"/>
  <c r="M374" i="4"/>
  <c r="M375" i="4"/>
  <c r="M376" i="4"/>
  <c r="M377" i="4"/>
  <c r="M378" i="4"/>
  <c r="M379" i="4"/>
  <c r="M380" i="4"/>
  <c r="M381" i="4"/>
  <c r="M382" i="4"/>
  <c r="M383" i="4"/>
  <c r="M384" i="4"/>
  <c r="M385" i="4"/>
  <c r="M386" i="4"/>
  <c r="M387" i="4"/>
  <c r="M388" i="4"/>
  <c r="M389" i="4"/>
  <c r="M390" i="4"/>
  <c r="M391" i="4"/>
  <c r="M392" i="4"/>
  <c r="M393" i="4"/>
  <c r="M394" i="4"/>
  <c r="M395" i="4"/>
  <c r="M396" i="4"/>
  <c r="M397" i="4"/>
  <c r="M398" i="4"/>
  <c r="M399" i="4"/>
  <c r="M400" i="4"/>
  <c r="M401" i="4"/>
  <c r="M402" i="4"/>
  <c r="M403" i="4"/>
  <c r="M404" i="4"/>
  <c r="M2" i="4"/>
  <c r="M611" i="4"/>
  <c r="D12" i="10" l="1"/>
  <c r="D8" i="10"/>
  <c r="D9" i="10"/>
  <c r="D4" i="10"/>
  <c r="D11" i="10"/>
  <c r="D6" i="10"/>
  <c r="D10" i="10"/>
  <c r="D3" i="10"/>
  <c r="D7" i="10"/>
  <c r="D16" i="10"/>
  <c r="D13" i="10"/>
  <c r="D17" i="10"/>
  <c r="D18" i="10"/>
  <c r="D5" i="10"/>
  <c r="D14" i="10"/>
  <c r="D15" i="10"/>
  <c r="D2" i="10"/>
  <c r="H3" i="4" l="1"/>
  <c r="H4" i="4"/>
  <c r="H5" i="4"/>
  <c r="H6" i="4"/>
  <c r="H7" i="4"/>
  <c r="H8" i="4"/>
  <c r="H9" i="4"/>
  <c r="H10" i="4"/>
  <c r="H11" i="4"/>
  <c r="H12" i="4"/>
  <c r="H13" i="4"/>
  <c r="H2" i="4"/>
  <c r="G5" i="8" l="1"/>
  <c r="F5" i="8"/>
  <c r="E5" i="8"/>
  <c r="D5" i="8"/>
  <c r="C5" i="8"/>
  <c r="B5" i="8"/>
  <c r="I4" i="8"/>
  <c r="H4" i="8"/>
  <c r="I3" i="8"/>
  <c r="H3" i="8"/>
  <c r="C11" i="4"/>
  <c r="B11" i="4"/>
  <c r="D10" i="4"/>
  <c r="D9" i="4"/>
  <c r="D8" i="4"/>
  <c r="D7" i="4"/>
  <c r="D6" i="4"/>
  <c r="D5" i="4"/>
  <c r="D4" i="4"/>
  <c r="D3" i="4"/>
  <c r="D2" i="4"/>
  <c r="I5" i="8" l="1"/>
  <c r="H5" i="8"/>
  <c r="B7" i="8" s="1" a="1"/>
  <c r="B7" i="8" l="1"/>
  <c r="E15" i="8"/>
  <c r="E11" i="8"/>
  <c r="E7" i="8"/>
  <c r="D12" i="8"/>
  <c r="D8" i="8"/>
  <c r="C13" i="8"/>
  <c r="C9" i="8"/>
  <c r="B14" i="8"/>
  <c r="B10" i="8"/>
  <c r="D7" i="8"/>
  <c r="B13" i="8"/>
  <c r="B9" i="8"/>
  <c r="E13" i="8"/>
  <c r="E9" i="8"/>
  <c r="D10" i="8"/>
  <c r="C15" i="8"/>
  <c r="C7" i="8"/>
  <c r="B8" i="8"/>
  <c r="E8" i="8"/>
  <c r="D13" i="8"/>
  <c r="C14" i="8"/>
  <c r="B15" i="8"/>
  <c r="E14" i="8"/>
  <c r="E10" i="8"/>
  <c r="D15" i="8"/>
  <c r="D11" i="8"/>
  <c r="C12" i="8"/>
  <c r="C8" i="8"/>
  <c r="D14" i="8"/>
  <c r="C11" i="8"/>
  <c r="B12" i="8"/>
  <c r="E12" i="8"/>
  <c r="D9" i="8"/>
  <c r="C10" i="8"/>
  <c r="B11" i="8"/>
</calcChain>
</file>

<file path=xl/sharedStrings.xml><?xml version="1.0" encoding="utf-8"?>
<sst xmlns="http://schemas.openxmlformats.org/spreadsheetml/2006/main" count="500" uniqueCount="469">
  <si>
    <t>Total</t>
  </si>
  <si>
    <t>344D695</t>
  </si>
  <si>
    <t>813T930</t>
  </si>
  <si>
    <t>342G756</t>
  </si>
  <si>
    <t>265T775</t>
  </si>
  <si>
    <t>409S799</t>
  </si>
  <si>
    <t>609D942</t>
  </si>
  <si>
    <t>394T870</t>
  </si>
  <si>
    <t>764S890</t>
  </si>
  <si>
    <t>364H780</t>
  </si>
  <si>
    <t>Jan</t>
  </si>
  <si>
    <t>Feb</t>
  </si>
  <si>
    <t>Mar</t>
  </si>
  <si>
    <t>Apr</t>
  </si>
  <si>
    <t>Jun</t>
  </si>
  <si>
    <t>Acosta, Robert</t>
  </si>
  <si>
    <t>Adkins, Michael</t>
  </si>
  <si>
    <t>Aguilar, Kevin</t>
  </si>
  <si>
    <t>Alexander, Charles</t>
  </si>
  <si>
    <t>Allison, Timothy</t>
  </si>
  <si>
    <t>Alvarado, Sonia</t>
  </si>
  <si>
    <t>Alvarez, Steven</t>
  </si>
  <si>
    <t>Anderson, Teason</t>
  </si>
  <si>
    <t>Andrews, Diane</t>
  </si>
  <si>
    <t>Anthony, Robert</t>
  </si>
  <si>
    <t>Armstrong, David</t>
  </si>
  <si>
    <t>Arnold, Cole</t>
  </si>
  <si>
    <t>Ashley, Michael</t>
  </si>
  <si>
    <t>Atkinson, Danielle</t>
  </si>
  <si>
    <t>Ayala, Polly</t>
  </si>
  <si>
    <t>Baker, Barney</t>
  </si>
  <si>
    <t>Ball, Kirk</t>
  </si>
  <si>
    <t>Banks, Ryan</t>
  </si>
  <si>
    <t>Barker, Heidi</t>
  </si>
  <si>
    <t>Barron, Michael</t>
  </si>
  <si>
    <t>Barton, Barry</t>
  </si>
  <si>
    <t>Bauer, Chris</t>
  </si>
  <si>
    <t>Baxter, Teresa</t>
  </si>
  <si>
    <t>Beck, Craig</t>
  </si>
  <si>
    <t>Berry, Jacklyn</t>
  </si>
  <si>
    <t>Best, Lara</t>
  </si>
  <si>
    <t>Bishop, Juan</t>
  </si>
  <si>
    <t>Black, Cliff</t>
  </si>
  <si>
    <t>Blackburn, Kathryn</t>
  </si>
  <si>
    <t>Blackwell, Brandon</t>
  </si>
  <si>
    <t>Blair, Sperry</t>
  </si>
  <si>
    <t>Blankenship, Roger</t>
  </si>
  <si>
    <t>Blevins, Carey</t>
  </si>
  <si>
    <t>Bond, John</t>
  </si>
  <si>
    <t>Bowen, Kes</t>
  </si>
  <si>
    <t>Bowers, Tammy</t>
  </si>
  <si>
    <t>Bradford, Raymond</t>
  </si>
  <si>
    <t>Bradley, David</t>
  </si>
  <si>
    <t>Bradshaw, Sheryl</t>
  </si>
  <si>
    <t>Branch, Brady</t>
  </si>
  <si>
    <t>Bridges, Jeff</t>
  </si>
  <si>
    <t>Brown, Donald</t>
  </si>
  <si>
    <t>Bruce, Kevin</t>
  </si>
  <si>
    <t>Bryan, Thomas</t>
  </si>
  <si>
    <t>Bryant, Douglas</t>
  </si>
  <si>
    <t>Bush, Rena</t>
  </si>
  <si>
    <t>Byrd, Asa</t>
  </si>
  <si>
    <t>Cain, Lon</t>
  </si>
  <si>
    <t>Calhoun, Dac Vinh</t>
  </si>
  <si>
    <t>Callahan, Marilyn</t>
  </si>
  <si>
    <t>Campos, Richard</t>
  </si>
  <si>
    <t>Carpenter, Ronald</t>
  </si>
  <si>
    <t>Carrillo, Robert</t>
  </si>
  <si>
    <t>Carroll, Lesa</t>
  </si>
  <si>
    <t>Carson, Anthony</t>
  </si>
  <si>
    <t>Casey, Ronald</t>
  </si>
  <si>
    <t>Castillo, Sheri</t>
  </si>
  <si>
    <t>Castro, Christopher</t>
  </si>
  <si>
    <t>Chambers, Richard</t>
  </si>
  <si>
    <t>Chandler, Diane</t>
  </si>
  <si>
    <t>Chapman, Jessica</t>
  </si>
  <si>
    <t>Charles, Jeffrey</t>
  </si>
  <si>
    <t>Chase, Troy</t>
  </si>
  <si>
    <t>Chavez, Thomas</t>
  </si>
  <si>
    <t>Chen, Jaime</t>
  </si>
  <si>
    <t>Christensen, Jill</t>
  </si>
  <si>
    <t>Clarke, Dennis</t>
  </si>
  <si>
    <t>Clay, William</t>
  </si>
  <si>
    <t>Clayton, Gregory</t>
  </si>
  <si>
    <t>Cline, Rebecca</t>
  </si>
  <si>
    <t>Cobb, Nicole</t>
  </si>
  <si>
    <t>Cochran, Andrea</t>
  </si>
  <si>
    <t>Cohen, Bruce</t>
  </si>
  <si>
    <t>Cole, Elbert</t>
  </si>
  <si>
    <t>Collier, Dean</t>
  </si>
  <si>
    <t>Collins, Michael</t>
  </si>
  <si>
    <t>Colon, Donnie</t>
  </si>
  <si>
    <t>Combs, Rick</t>
  </si>
  <si>
    <t>Conley, Mark</t>
  </si>
  <si>
    <t>Conway, Brett</t>
  </si>
  <si>
    <t>Copeland, Roger</t>
  </si>
  <si>
    <t>Cox, Stephanie</t>
  </si>
  <si>
    <t>Cross, Marc</t>
  </si>
  <si>
    <t>Curry, Hunyen</t>
  </si>
  <si>
    <t>Curtis, Patrick</t>
  </si>
  <si>
    <t>Daniels, Janet</t>
  </si>
  <si>
    <t>Davenport, Troy</t>
  </si>
  <si>
    <t>Davidson, Jaime</t>
  </si>
  <si>
    <t>Davis, Tonya</t>
  </si>
  <si>
    <t>Decker, Amy</t>
  </si>
  <si>
    <t>Dennis, Paul</t>
  </si>
  <si>
    <t>Dickerson, Lincoln</t>
  </si>
  <si>
    <t>Dominguez, Duane</t>
  </si>
  <si>
    <t>Dorsey, Matthew</t>
  </si>
  <si>
    <t>Douglas, Kenneth</t>
  </si>
  <si>
    <t>Dunn, Matthew</t>
  </si>
  <si>
    <t>Durham, Troy</t>
  </si>
  <si>
    <t>Dyer, Carrie</t>
  </si>
  <si>
    <t>Elliott, Anthony</t>
  </si>
  <si>
    <t>Ellison, Melyssa</t>
  </si>
  <si>
    <t>Espinoza, Derrell</t>
  </si>
  <si>
    <t>Estes, Mary</t>
  </si>
  <si>
    <t>Farmer, Suzanne</t>
  </si>
  <si>
    <t>Farrell, Laura</t>
  </si>
  <si>
    <t>Ferguson, John</t>
  </si>
  <si>
    <t>Fernandez, Marie</t>
  </si>
  <si>
    <t>Fields, Cathy</t>
  </si>
  <si>
    <t>Finley, James</t>
  </si>
  <si>
    <t>Fischer, David</t>
  </si>
  <si>
    <t>Floyd, Eric</t>
  </si>
  <si>
    <t>Flynn, Melissa</t>
  </si>
  <si>
    <t>Ford, Matt</t>
  </si>
  <si>
    <t>Fowler, John</t>
  </si>
  <si>
    <t>Fox, Ellen</t>
  </si>
  <si>
    <t>Francis, Todd</t>
  </si>
  <si>
    <t>Franklin, Alicia</t>
  </si>
  <si>
    <t>Frazier, Chris</t>
  </si>
  <si>
    <t>Freeman, Dennis</t>
  </si>
  <si>
    <t>French, Robert</t>
  </si>
  <si>
    <t>Frost, Adam</t>
  </si>
  <si>
    <t>Fuller, Brenda</t>
  </si>
  <si>
    <t>Gallegos, Rick</t>
  </si>
  <si>
    <t>Garner, Terry</t>
  </si>
  <si>
    <t>Garrett, Christopher</t>
  </si>
  <si>
    <t>Garza, Anthony</t>
  </si>
  <si>
    <t>Gates, Anne</t>
  </si>
  <si>
    <t>Gentry, John</t>
  </si>
  <si>
    <t>George, Jessica</t>
  </si>
  <si>
    <t>Giles, Kathleen</t>
  </si>
  <si>
    <t>Gill, Douglas</t>
  </si>
  <si>
    <t>Glass, John</t>
  </si>
  <si>
    <t>Glover, Eugene</t>
  </si>
  <si>
    <t>Gomez, Ed</t>
  </si>
  <si>
    <t>Gonzalez, David</t>
  </si>
  <si>
    <t>Goodwin, April</t>
  </si>
  <si>
    <t>Gordon, Diane</t>
  </si>
  <si>
    <t>Graves, Michael</t>
  </si>
  <si>
    <t>Gray, Mark</t>
  </si>
  <si>
    <t>Griffith, Michelle</t>
  </si>
  <si>
    <t>Grimes, Jeffrey</t>
  </si>
  <si>
    <t>Gross, Davin</t>
  </si>
  <si>
    <t>Guerra, Karen</t>
  </si>
  <si>
    <t>Guzman, Don</t>
  </si>
  <si>
    <t>Hale, Deon</t>
  </si>
  <si>
    <t>Hall, Jenny</t>
  </si>
  <si>
    <t>Hancock, Allen</t>
  </si>
  <si>
    <t>Hansen, Andrew</t>
  </si>
  <si>
    <t>Harding, Erin</t>
  </si>
  <si>
    <t>Harmon, Paul</t>
  </si>
  <si>
    <t>Harper, Cynthia</t>
  </si>
  <si>
    <t>Harris, Brian</t>
  </si>
  <si>
    <t>Harrison, Jonathan</t>
  </si>
  <si>
    <t>Hatfield, Carl</t>
  </si>
  <si>
    <t>Haynes, Ernest</t>
  </si>
  <si>
    <t>Heath, Deborah</t>
  </si>
  <si>
    <t>Henderson, Anthony</t>
  </si>
  <si>
    <t>Henson, Debra</t>
  </si>
  <si>
    <t>Hernandez, Glenn</t>
  </si>
  <si>
    <t>Herring, Joanna</t>
  </si>
  <si>
    <t>Hess, Brian</t>
  </si>
  <si>
    <t>Hickman, John</t>
  </si>
  <si>
    <t>Hicks, Monica</t>
  </si>
  <si>
    <t>Higgins, Angela</t>
  </si>
  <si>
    <t>Hodge, Craig</t>
  </si>
  <si>
    <t>Hodges, Lisa</t>
  </si>
  <si>
    <t>Hoffman, Brian D</t>
  </si>
  <si>
    <t>Holland, Donald</t>
  </si>
  <si>
    <t>Holt, Robert</t>
  </si>
  <si>
    <t>Hoover, Evangeline</t>
  </si>
  <si>
    <t>Hopkins, Lisa</t>
  </si>
  <si>
    <t>Horton, Cleatis</t>
  </si>
  <si>
    <t>House, Paul</t>
  </si>
  <si>
    <t>Houston, Mark</t>
  </si>
  <si>
    <t>Hubbard, Sandra</t>
  </si>
  <si>
    <t>Hudson, Lorna</t>
  </si>
  <si>
    <t>Hughes, Kevin</t>
  </si>
  <si>
    <t>Hunt, Norman</t>
  </si>
  <si>
    <t>Hunter, Lisa</t>
  </si>
  <si>
    <t>Hutchinson, Robin</t>
  </si>
  <si>
    <t>Jackson, Eric</t>
  </si>
  <si>
    <t>Jacobs, Florianne</t>
  </si>
  <si>
    <t>Jennings, Gary</t>
  </si>
  <si>
    <t>Jimenez, Dominic</t>
  </si>
  <si>
    <t>Johnson, Mary Jo</t>
  </si>
  <si>
    <t>Johnston, Daniel</t>
  </si>
  <si>
    <t>Jones, John</t>
  </si>
  <si>
    <t>Jordan, Mark</t>
  </si>
  <si>
    <t>Kelly, Icelita</t>
  </si>
  <si>
    <t>Kemp, Holly</t>
  </si>
  <si>
    <t>King, Taslim</t>
  </si>
  <si>
    <t>Kirk, Chris</t>
  </si>
  <si>
    <t>Knox, Lori</t>
  </si>
  <si>
    <t>Lamb, John</t>
  </si>
  <si>
    <t>Lambert, Jody</t>
  </si>
  <si>
    <t>Landry, Linda</t>
  </si>
  <si>
    <t>Lawson, Erin</t>
  </si>
  <si>
    <t>Leach, Jingwen</t>
  </si>
  <si>
    <t>Lee, Charles</t>
  </si>
  <si>
    <t>Leon, Emily</t>
  </si>
  <si>
    <t>Lindsey, Deborah</t>
  </si>
  <si>
    <t>Livingston, Lynette</t>
  </si>
  <si>
    <t>Logan, Karen</t>
  </si>
  <si>
    <t>Long, Gary</t>
  </si>
  <si>
    <t>Lopez, Stephen</t>
  </si>
  <si>
    <t>Love, Danny</t>
  </si>
  <si>
    <t>Luna, Rodney</t>
  </si>
  <si>
    <t>Maldonado, Robert</t>
  </si>
  <si>
    <t>Malone, Daniel</t>
  </si>
  <si>
    <t>Mann, Lowell</t>
  </si>
  <si>
    <t>Marks, LaReina</t>
  </si>
  <si>
    <t>Marquez, Thomas</t>
  </si>
  <si>
    <t>Marshall, Anita</t>
  </si>
  <si>
    <t>Martinez, Kathleen</t>
  </si>
  <si>
    <t>Mathews, Marcia</t>
  </si>
  <si>
    <t>May, Steve</t>
  </si>
  <si>
    <t>McCall, Keith</t>
  </si>
  <si>
    <t>McCarthy, Ryan</t>
  </si>
  <si>
    <t>McClain, Steven</t>
  </si>
  <si>
    <t>McCullough, Scott</t>
  </si>
  <si>
    <t>McDowell, Scott</t>
  </si>
  <si>
    <t>McGee, Carol</t>
  </si>
  <si>
    <t>McIntosh, Jeremy</t>
  </si>
  <si>
    <t>McKenzie, Michelle</t>
  </si>
  <si>
    <t>McKinney, Christofer</t>
  </si>
  <si>
    <t>McLean, Richard</t>
  </si>
  <si>
    <t>Melton, Scott</t>
  </si>
  <si>
    <t>Mendez, Max</t>
  </si>
  <si>
    <t>Meyer, Charles</t>
  </si>
  <si>
    <t>Middleton, Jen</t>
  </si>
  <si>
    <t>Miles, Kenneth</t>
  </si>
  <si>
    <t>Miranda, Elena</t>
  </si>
  <si>
    <t>Molina, Michael</t>
  </si>
  <si>
    <t>Monroe, Justin</t>
  </si>
  <si>
    <t>Moody, Matthew</t>
  </si>
  <si>
    <t>Moore, Robert</t>
  </si>
  <si>
    <t>Morales, Linda</t>
  </si>
  <si>
    <t>Moran, Carol</t>
  </si>
  <si>
    <t>Morgan, Patricia</t>
  </si>
  <si>
    <t>Morrison, Julie</t>
  </si>
  <si>
    <t>Morse, Michael</t>
  </si>
  <si>
    <t>Morton, Brian</t>
  </si>
  <si>
    <t>Mullins, Angela</t>
  </si>
  <si>
    <t>Munoz, Michael</t>
  </si>
  <si>
    <t>Myers, Marc</t>
  </si>
  <si>
    <t>Nash, Mark</t>
  </si>
  <si>
    <t>Newman, Aria</t>
  </si>
  <si>
    <t>Nguyen, Dennis</t>
  </si>
  <si>
    <t>Nixon, Randy</t>
  </si>
  <si>
    <t>Noble, Michael</t>
  </si>
  <si>
    <t>Norman, Rita</t>
  </si>
  <si>
    <t>Norton, Bruce</t>
  </si>
  <si>
    <t>Nunez, Benning</t>
  </si>
  <si>
    <t>Oliver, Francisco</t>
  </si>
  <si>
    <t>Olsen, Ewan</t>
  </si>
  <si>
    <t>Oneal, William</t>
  </si>
  <si>
    <t>Orr, Jennifer</t>
  </si>
  <si>
    <t>Ortega, Jeffrey</t>
  </si>
  <si>
    <t>Osborne, Bill</t>
  </si>
  <si>
    <t>Owens, Dwight</t>
  </si>
  <si>
    <t>Pacheco, Therese</t>
  </si>
  <si>
    <t>Page, Lisa</t>
  </si>
  <si>
    <t>Parker, Carl</t>
  </si>
  <si>
    <t>Parks, Christopher</t>
  </si>
  <si>
    <t>Parrish, Debra</t>
  </si>
  <si>
    <t>Parsons, Phillip</t>
  </si>
  <si>
    <t>Patterson, Robert</t>
  </si>
  <si>
    <t>Payne, Vicky</t>
  </si>
  <si>
    <t>Pearson, Cassy</t>
  </si>
  <si>
    <t>Pennington, Gary</t>
  </si>
  <si>
    <t>Peterson, Shaun</t>
  </si>
  <si>
    <t>Phillips, Liesl</t>
  </si>
  <si>
    <t>Pope, Duane</t>
  </si>
  <si>
    <t>Powers, Tia</t>
  </si>
  <si>
    <t>Pratt, Erik</t>
  </si>
  <si>
    <t>Preston, Chris</t>
  </si>
  <si>
    <t>Price, Diana</t>
  </si>
  <si>
    <t>Pruitt, Randy</t>
  </si>
  <si>
    <t>Quinn, Cinnamon</t>
  </si>
  <si>
    <t>Ramos, Jan</t>
  </si>
  <si>
    <t>Ramsey, Nathaniel</t>
  </si>
  <si>
    <t>Randall, Yvonne</t>
  </si>
  <si>
    <t>Reeves, Greg</t>
  </si>
  <si>
    <t>Reid, Elizabeth</t>
  </si>
  <si>
    <t>Reynolds, Barbara</t>
  </si>
  <si>
    <t>Rhodes, Brenda</t>
  </si>
  <si>
    <t>Rich, Brent</t>
  </si>
  <si>
    <t>Richard, Karen</t>
  </si>
  <si>
    <t>Richards, Richard</t>
  </si>
  <si>
    <t>Riley, David</t>
  </si>
  <si>
    <t>Rivers, Douglas</t>
  </si>
  <si>
    <t>Robbins, Suzanne</t>
  </si>
  <si>
    <t>Roberson, Eileen</t>
  </si>
  <si>
    <t>Roberts, Jackie</t>
  </si>
  <si>
    <t>Robertson, Nathan</t>
  </si>
  <si>
    <t>Robinson, John</t>
  </si>
  <si>
    <t>Rodriquez, Denise</t>
  </si>
  <si>
    <t>Rojas, Charles</t>
  </si>
  <si>
    <t>Romero, Randy</t>
  </si>
  <si>
    <t>Rose, Mark</t>
  </si>
  <si>
    <t>Rowe, Ken</t>
  </si>
  <si>
    <t>Roy, Margarita</t>
  </si>
  <si>
    <t>Ruiz, Randall</t>
  </si>
  <si>
    <t>Rush, Lateef</t>
  </si>
  <si>
    <t>Salazar, Ruben</t>
  </si>
  <si>
    <t>Sanchez, Greg</t>
  </si>
  <si>
    <t>Sandoval, James</t>
  </si>
  <si>
    <t>Saunders, Corey</t>
  </si>
  <si>
    <t>Sawyer, Catherine</t>
  </si>
  <si>
    <t>Schneider, Gay</t>
  </si>
  <si>
    <t>Schultz, Norman</t>
  </si>
  <si>
    <t>Scott, Todd</t>
  </si>
  <si>
    <t>Sellers, William</t>
  </si>
  <si>
    <t>Sexton, John</t>
  </si>
  <si>
    <t>Shaffer, Nobuko</t>
  </si>
  <si>
    <t>Shannon, Kevin</t>
  </si>
  <si>
    <t>Shelton, Donna</t>
  </si>
  <si>
    <t>Shepherd, Annie</t>
  </si>
  <si>
    <t>Sheppard, Curtis</t>
  </si>
  <si>
    <t>Sherman, Karin</t>
  </si>
  <si>
    <t>Short, Timothy</t>
  </si>
  <si>
    <t>Simmons, Robert</t>
  </si>
  <si>
    <t>Simon, Sheila</t>
  </si>
  <si>
    <t>Simpson, Jimmy</t>
  </si>
  <si>
    <t>Singleton, David</t>
  </si>
  <si>
    <t>Solis, Daniel</t>
  </si>
  <si>
    <t>Soto, Christopher</t>
  </si>
  <si>
    <t>Spencer, Boyd</t>
  </si>
  <si>
    <t>Stafford, Rhonda</t>
  </si>
  <si>
    <t>Stevenson, Michael</t>
  </si>
  <si>
    <t>Strong, Lisa</t>
  </si>
  <si>
    <t>Sullivan, Robert</t>
  </si>
  <si>
    <t>Sweeney, Barbara</t>
  </si>
  <si>
    <t>Tate, Zachary</t>
  </si>
  <si>
    <t>Taylor, Hector</t>
  </si>
  <si>
    <t>Thomas, Shannon</t>
  </si>
  <si>
    <t>Thompson, John</t>
  </si>
  <si>
    <t>Thornton, Charles</t>
  </si>
  <si>
    <t>Todd, Steven</t>
  </si>
  <si>
    <t>Torres, Bruce</t>
  </si>
  <si>
    <t>Tran, Chad</t>
  </si>
  <si>
    <t>Trevino, Gary</t>
  </si>
  <si>
    <t>Trujillo, Shawn</t>
  </si>
  <si>
    <t>Tucker, James</t>
  </si>
  <si>
    <t>Vaughn, Harlon</t>
  </si>
  <si>
    <t>Vega, Alexandra</t>
  </si>
  <si>
    <t>Velez, Letitia</t>
  </si>
  <si>
    <t>Walker, Mike</t>
  </si>
  <si>
    <t>Walsh, Matthew</t>
  </si>
  <si>
    <t>Walton, Benjamin</t>
  </si>
  <si>
    <t>Ward, Williams</t>
  </si>
  <si>
    <t>Washington, Phillip</t>
  </si>
  <si>
    <t>Waters, Alfred</t>
  </si>
  <si>
    <t>Watkins, Gary</t>
  </si>
  <si>
    <t>Watson, Christian</t>
  </si>
  <si>
    <t>Watts, Curtis</t>
  </si>
  <si>
    <t>Weaver, Eric</t>
  </si>
  <si>
    <t>Webb, Jim</t>
  </si>
  <si>
    <t>Weber, Larry</t>
  </si>
  <si>
    <t>Webster, David</t>
  </si>
  <si>
    <t>Weiss, Marisa</t>
  </si>
  <si>
    <t>Wheeler, Meegan</t>
  </si>
  <si>
    <t>Whitehead, Carolyn</t>
  </si>
  <si>
    <t>Wiggins, Frank</t>
  </si>
  <si>
    <t>Wilcox, Robert</t>
  </si>
  <si>
    <t>Wiley, Gustavo</t>
  </si>
  <si>
    <t>Wilkerson, Claudia</t>
  </si>
  <si>
    <t>Wilkins, Jesse</t>
  </si>
  <si>
    <t>Williams, Scott</t>
  </si>
  <si>
    <t>Williamson, Sumedha</t>
  </si>
  <si>
    <t>Willis, Ralph</t>
  </si>
  <si>
    <t>Wong, Dennis</t>
  </si>
  <si>
    <t>Wood, Larry</t>
  </si>
  <si>
    <t>Woodard, Charles</t>
  </si>
  <si>
    <t>Woods, Marcus</t>
  </si>
  <si>
    <t>Woodward, Timothy</t>
  </si>
  <si>
    <t>York, Steven</t>
  </si>
  <si>
    <t>Young, Benjamin</t>
  </si>
  <si>
    <t>Zimmerman, Julian</t>
  </si>
  <si>
    <t>Sales</t>
  </si>
  <si>
    <t>Trend</t>
  </si>
  <si>
    <t>ID#</t>
  </si>
  <si>
    <t>Randall</t>
  </si>
  <si>
    <t>Hood</t>
  </si>
  <si>
    <t>Malone</t>
  </si>
  <si>
    <t>Daniel</t>
  </si>
  <si>
    <t>Frost</t>
  </si>
  <si>
    <t>Adam</t>
  </si>
  <si>
    <t>Rodriguez</t>
  </si>
  <si>
    <t>Scott</t>
  </si>
  <si>
    <t>ID</t>
  </si>
  <si>
    <t>Yvonne</t>
  </si>
  <si>
    <t>Renee</t>
  </si>
  <si>
    <t>Min</t>
  </si>
  <si>
    <t>Max</t>
  </si>
  <si>
    <t>Page</t>
  </si>
  <si>
    <t>Lisa</t>
  </si>
  <si>
    <t>Taylor</t>
  </si>
  <si>
    <t>Dawson</t>
  </si>
  <si>
    <t>Duran</t>
  </si>
  <si>
    <t>Weber</t>
  </si>
  <si>
    <t>Pratt</t>
  </si>
  <si>
    <t>O'Connor</t>
  </si>
  <si>
    <t>Spencer</t>
  </si>
  <si>
    <t>Wiggins</t>
  </si>
  <si>
    <t>Tanner</t>
  </si>
  <si>
    <t>Strickland</t>
  </si>
  <si>
    <t>Chase</t>
  </si>
  <si>
    <t>Hector</t>
  </si>
  <si>
    <t>Jonathan</t>
  </si>
  <si>
    <t>Brian</t>
  </si>
  <si>
    <t>Larry</t>
  </si>
  <si>
    <t>Erik</t>
  </si>
  <si>
    <t>Kent</t>
  </si>
  <si>
    <t>Boyd</t>
  </si>
  <si>
    <t>Frank</t>
  </si>
  <si>
    <t>Timothy</t>
  </si>
  <si>
    <t>Rajean</t>
  </si>
  <si>
    <t>Troy</t>
  </si>
  <si>
    <t>Ime</t>
  </si>
  <si>
    <t>Prezime</t>
  </si>
  <si>
    <t>Prodaja</t>
  </si>
  <si>
    <t>Lisa, Page</t>
  </si>
  <si>
    <t>Hector, Taylor</t>
  </si>
  <si>
    <t>Jonathan, Dawson</t>
  </si>
  <si>
    <t>Brian, Duran</t>
  </si>
  <si>
    <t>Larry, Weber</t>
  </si>
  <si>
    <t>Erik, Pratt</t>
  </si>
  <si>
    <t>Kent, O'Connor</t>
  </si>
  <si>
    <t>Boyd, Spencer</t>
  </si>
  <si>
    <t>Frank, Wiggins</t>
  </si>
  <si>
    <t>Timothy, Tanner</t>
  </si>
  <si>
    <t>Rajean, Strickland</t>
  </si>
  <si>
    <t>Troy, Chase</t>
  </si>
  <si>
    <t>Yvonne, Randall</t>
  </si>
  <si>
    <t>Daniel, Malone</t>
  </si>
  <si>
    <t>Renee, Hood</t>
  </si>
  <si>
    <t>Scott, Rodriguez</t>
  </si>
  <si>
    <t>Adam, Frost</t>
  </si>
  <si>
    <t>(2016- Hiljade evra)</t>
  </si>
  <si>
    <t>Maj</t>
  </si>
  <si>
    <t>Prosek</t>
  </si>
  <si>
    <t>Troškovi</t>
  </si>
  <si>
    <t>Profit</t>
  </si>
  <si>
    <t>Proizvod</t>
  </si>
  <si>
    <t>Prodato</t>
  </si>
  <si>
    <t>Jedinična cena</t>
  </si>
  <si>
    <t xml:space="preserve">Ukupno </t>
  </si>
  <si>
    <t>Datum porudžbine</t>
  </si>
  <si>
    <t>Datum isporuke</t>
  </si>
  <si>
    <t>Rast</t>
  </si>
  <si>
    <t>Plata</t>
  </si>
  <si>
    <t>Nova plata</t>
  </si>
  <si>
    <t>Broj</t>
  </si>
  <si>
    <t>Učestalost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</si>
</sst>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00\-00\-0000"/>
    <numFmt numFmtId="167" formatCode="mmm\-yyyy"/>
  </numFmts>
  <fonts count="10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i/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0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3" fillId="2" borderId="1"/>
    <xf numFmtId="0" fontId="4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59">
    <xf numFmtId="0" fontId="0" fillId="0" borderId="0" xfId="0"/>
    <xf numFmtId="0" fontId="7" fillId="0" borderId="0" xfId="1" applyFont="1"/>
    <xf numFmtId="0" fontId="7" fillId="0" borderId="0" xfId="1" applyFont="1" applyAlignment="1">
      <alignment horizontal="right"/>
    </xf>
    <xf numFmtId="0" fontId="8" fillId="0" borderId="0" xfId="1" applyFont="1" applyProtection="1"/>
    <xf numFmtId="0" fontId="8" fillId="0" borderId="0" xfId="1" applyFont="1"/>
    <xf numFmtId="164" fontId="8" fillId="0" borderId="0" xfId="2" applyNumberFormat="1" applyFont="1"/>
    <xf numFmtId="164" fontId="8" fillId="0" borderId="0" xfId="8" applyNumberFormat="1" applyFont="1"/>
    <xf numFmtId="0" fontId="7" fillId="0" borderId="0" xfId="1" applyFont="1" applyFill="1"/>
    <xf numFmtId="43" fontId="8" fillId="0" borderId="0" xfId="2" applyFont="1" applyFill="1" applyBorder="1"/>
    <xf numFmtId="164" fontId="8" fillId="0" borderId="0" xfId="2" applyNumberFormat="1" applyFont="1" applyFill="1" applyAlignment="1" applyProtection="1">
      <alignment horizontal="left" indent="1"/>
    </xf>
    <xf numFmtId="0" fontId="1" fillId="0" borderId="0" xfId="0" applyFont="1"/>
    <xf numFmtId="0" fontId="8" fillId="0" borderId="0" xfId="1" applyNumberFormat="1" applyFont="1" applyProtection="1"/>
    <xf numFmtId="43" fontId="8" fillId="0" borderId="0" xfId="2" applyFont="1"/>
    <xf numFmtId="43" fontId="8" fillId="0" borderId="0" xfId="1" applyNumberFormat="1" applyFont="1"/>
    <xf numFmtId="14" fontId="8" fillId="0" borderId="0" xfId="1" applyNumberFormat="1" applyFont="1"/>
    <xf numFmtId="0" fontId="8" fillId="0" borderId="0" xfId="1" applyNumberFormat="1" applyFont="1"/>
    <xf numFmtId="164" fontId="8" fillId="0" borderId="0" xfId="8" applyNumberFormat="1" applyFont="1" applyFill="1" applyAlignment="1" applyProtection="1">
      <alignment horizontal="left" indent="1"/>
    </xf>
    <xf numFmtId="43" fontId="8" fillId="0" borderId="0" xfId="8" applyFont="1"/>
    <xf numFmtId="49" fontId="8" fillId="0" borderId="0" xfId="1" applyNumberFormat="1" applyFont="1"/>
    <xf numFmtId="0" fontId="8" fillId="0" borderId="0" xfId="1" applyFont="1" applyAlignment="1">
      <alignment horizontal="right"/>
    </xf>
    <xf numFmtId="167" fontId="8" fillId="0" borderId="0" xfId="4" applyNumberFormat="1" applyFont="1"/>
    <xf numFmtId="0" fontId="8" fillId="0" borderId="0" xfId="4" applyFont="1"/>
    <xf numFmtId="17" fontId="8" fillId="0" borderId="0" xfId="4" applyNumberFormat="1" applyFont="1"/>
    <xf numFmtId="0" fontId="8" fillId="0" borderId="0" xfId="1" applyFont="1" applyFill="1"/>
    <xf numFmtId="43" fontId="8" fillId="0" borderId="0" xfId="2" applyFont="1" applyFill="1"/>
    <xf numFmtId="0" fontId="8" fillId="0" borderId="0" xfId="1" applyFont="1" applyFill="1" applyBorder="1" applyAlignment="1">
      <alignment horizontal="right"/>
    </xf>
    <xf numFmtId="0" fontId="8" fillId="0" borderId="0" xfId="1" applyFont="1" applyBorder="1"/>
    <xf numFmtId="0" fontId="7" fillId="0" borderId="0" xfId="1" applyFont="1" applyFill="1" applyBorder="1" applyAlignment="1">
      <alignment horizontal="center"/>
    </xf>
    <xf numFmtId="0" fontId="7" fillId="0" borderId="0" xfId="1" applyFont="1" applyBorder="1"/>
    <xf numFmtId="44" fontId="8" fillId="0" borderId="0" xfId="6" applyFont="1" applyFill="1" applyBorder="1"/>
    <xf numFmtId="14" fontId="8" fillId="0" borderId="0" xfId="1" applyNumberFormat="1" applyFont="1" applyFill="1"/>
    <xf numFmtId="18" fontId="8" fillId="0" borderId="0" xfId="1" applyNumberFormat="1" applyFont="1" applyFill="1"/>
    <xf numFmtId="44" fontId="8" fillId="0" borderId="0" xfId="9" applyFont="1"/>
    <xf numFmtId="164" fontId="7" fillId="3" borderId="2" xfId="2" applyNumberFormat="1" applyFont="1" applyFill="1" applyBorder="1" applyAlignment="1" applyProtection="1">
      <alignment horizontal="center" vertical="top"/>
    </xf>
    <xf numFmtId="164" fontId="7" fillId="3" borderId="2" xfId="2" applyNumberFormat="1" applyFont="1" applyFill="1" applyBorder="1" applyAlignment="1" applyProtection="1">
      <alignment horizontal="right" vertical="top"/>
    </xf>
    <xf numFmtId="164" fontId="7" fillId="3" borderId="0" xfId="2" applyNumberFormat="1" applyFont="1" applyFill="1" applyBorder="1" applyAlignment="1" applyProtection="1">
      <alignment horizontal="right" vertical="top"/>
    </xf>
    <xf numFmtId="165" fontId="8" fillId="0" borderId="0" xfId="1" applyNumberFormat="1" applyFont="1" applyProtection="1"/>
    <xf numFmtId="3" fontId="8" fillId="0" borderId="0" xfId="1" applyNumberFormat="1" applyFont="1" applyProtection="1"/>
    <xf numFmtId="3" fontId="8" fillId="0" borderId="0" xfId="1" applyNumberFormat="1" applyFont="1" applyFill="1" applyProtection="1"/>
    <xf numFmtId="0" fontId="8" fillId="0" borderId="0" xfId="1" applyFont="1" applyFill="1" applyProtection="1"/>
    <xf numFmtId="164" fontId="8" fillId="0" borderId="0" xfId="1" applyNumberFormat="1" applyFont="1" applyFill="1" applyProtection="1"/>
    <xf numFmtId="164" fontId="8" fillId="0" borderId="0" xfId="1" applyNumberFormat="1" applyFont="1" applyProtection="1"/>
    <xf numFmtId="164" fontId="8" fillId="0" borderId="0" xfId="2" applyNumberFormat="1" applyFont="1" applyAlignment="1" applyProtection="1"/>
    <xf numFmtId="0" fontId="8" fillId="0" borderId="0" xfId="1" applyNumberFormat="1" applyFont="1" applyFill="1" applyProtection="1"/>
    <xf numFmtId="164" fontId="8" fillId="0" borderId="0" xfId="1" applyNumberFormat="1" applyFont="1"/>
    <xf numFmtId="43" fontId="8" fillId="0" borderId="0" xfId="8" applyFont="1" applyFill="1"/>
    <xf numFmtId="164" fontId="7" fillId="0" borderId="0" xfId="2" applyNumberFormat="1" applyFont="1" applyAlignment="1">
      <alignment horizontal="right"/>
    </xf>
    <xf numFmtId="0" fontId="8" fillId="0" borderId="0" xfId="1" applyFont="1" applyAlignment="1">
      <alignment horizontal="left" wrapText="1"/>
    </xf>
    <xf numFmtId="0" fontId="8" fillId="0" borderId="0" xfId="1" applyFont="1" applyAlignment="1">
      <alignment horizontal="center"/>
    </xf>
    <xf numFmtId="0" fontId="7" fillId="0" borderId="0" xfId="1" applyFont="1" applyFill="1" applyAlignment="1">
      <alignment horizontal="right"/>
    </xf>
    <xf numFmtId="43" fontId="7" fillId="0" borderId="0" xfId="8" applyFont="1" applyFill="1" applyAlignment="1">
      <alignment horizontal="right"/>
    </xf>
    <xf numFmtId="0" fontId="8" fillId="0" borderId="0" xfId="1" applyNumberFormat="1" applyFont="1" applyFill="1" applyAlignment="1">
      <alignment horizontal="right"/>
    </xf>
    <xf numFmtId="0" fontId="7" fillId="0" borderId="2" xfId="1" applyFont="1" applyFill="1" applyBorder="1" applyAlignment="1" applyProtection="1">
      <alignment horizontal="left" vertical="top"/>
    </xf>
    <xf numFmtId="164" fontId="7" fillId="0" borderId="2" xfId="8" applyNumberFormat="1" applyFont="1" applyFill="1" applyBorder="1" applyAlignment="1" applyProtection="1">
      <alignment horizontal="right" vertical="top"/>
    </xf>
    <xf numFmtId="0" fontId="7" fillId="0" borderId="2" xfId="1" applyFont="1" applyFill="1" applyBorder="1" applyAlignment="1" applyProtection="1">
      <alignment horizontal="center" vertical="top"/>
    </xf>
    <xf numFmtId="10" fontId="8" fillId="0" borderId="0" xfId="1" applyNumberFormat="1" applyFont="1" applyFill="1"/>
    <xf numFmtId="0" fontId="9" fillId="0" borderId="0" xfId="1" applyFont="1" applyFill="1"/>
    <xf numFmtId="44" fontId="7" fillId="0" borderId="0" xfId="9" applyFont="1"/>
    <xf numFmtId="43" fontId="7" fillId="0" borderId="0" xfId="8" applyFont="1"/>
  </cellXfs>
  <cellStyles count="10">
    <cellStyle name="Comma" xfId="8" builtinId="3"/>
    <cellStyle name="Comma 2" xfId="2"/>
    <cellStyle name="Currency" xfId="9" builtinId="4"/>
    <cellStyle name="Currency 2" xfId="6"/>
    <cellStyle name="MyBlue" xfId="3"/>
    <cellStyle name="Normal" xfId="0" builtinId="0"/>
    <cellStyle name="Normal 2" xfId="1"/>
    <cellStyle name="Normal 3" xfId="7"/>
    <cellStyle name="Normal_Chartdata" xfId="4"/>
    <cellStyle name="Percent 2" xfId="5"/>
  </cellStyles>
  <dxfs count="0"/>
  <tableStyles count="0" defaultTableStyle="TableStyleMedium9" defaultPivotStyle="PivotStyleLight16"/>
  <colors>
    <mruColors>
      <color rgb="FFCCFF33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Frequency!$E$1</c:f>
              <c:strCache>
                <c:ptCount val="1"/>
                <c:pt idx="0">
                  <c:v>Učestalost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Frequency!$D$2:$D$11</c:f>
              <c:numCache>
                <c:formatCode>#,##0</c:formatCode>
                <c:ptCount val="10"/>
                <c:pt idx="0">
                  <c:v>30000</c:v>
                </c:pt>
                <c:pt idx="1">
                  <c:v>40000</c:v>
                </c:pt>
                <c:pt idx="2">
                  <c:v>50000</c:v>
                </c:pt>
                <c:pt idx="3">
                  <c:v>60000</c:v>
                </c:pt>
                <c:pt idx="4">
                  <c:v>70000</c:v>
                </c:pt>
                <c:pt idx="5">
                  <c:v>80000</c:v>
                </c:pt>
                <c:pt idx="6">
                  <c:v>90000</c:v>
                </c:pt>
                <c:pt idx="7">
                  <c:v>100000</c:v>
                </c:pt>
                <c:pt idx="8">
                  <c:v>110000</c:v>
                </c:pt>
              </c:numCache>
            </c:numRef>
          </c:cat>
          <c:val>
            <c:numRef>
              <c:f>Frequency!$E$2:$E$11</c:f>
              <c:numCache>
                <c:formatCode>#,##0</c:formatCode>
                <c:ptCount val="10"/>
                <c:pt idx="0">
                  <c:v>4</c:v>
                </c:pt>
                <c:pt idx="1">
                  <c:v>55</c:v>
                </c:pt>
                <c:pt idx="2">
                  <c:v>84</c:v>
                </c:pt>
                <c:pt idx="3">
                  <c:v>137</c:v>
                </c:pt>
                <c:pt idx="4">
                  <c:v>75</c:v>
                </c:pt>
                <c:pt idx="5">
                  <c:v>83</c:v>
                </c:pt>
                <c:pt idx="6">
                  <c:v>79</c:v>
                </c:pt>
                <c:pt idx="7">
                  <c:v>64</c:v>
                </c:pt>
                <c:pt idx="8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CB-4DA1-AA7B-A19C9B0B7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-24"/>
        <c:axId val="292282968"/>
        <c:axId val="292284144"/>
      </c:barChart>
      <c:catAx>
        <c:axId val="292282968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92284144"/>
        <c:crosses val="autoZero"/>
        <c:auto val="1"/>
        <c:lblAlgn val="ctr"/>
        <c:lblOffset val="100"/>
        <c:noMultiLvlLbl val="0"/>
      </c:catAx>
      <c:valAx>
        <c:axId val="292284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92282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789772727272728"/>
          <c:y val="7.0028202764472705E-2"/>
          <c:w val="0.85227272727272729"/>
          <c:h val="0.78711699907267163"/>
        </c:manualLayout>
      </c:layout>
      <c:lineChart>
        <c:grouping val="standard"/>
        <c:varyColors val="0"/>
        <c:ser>
          <c:idx val="0"/>
          <c:order val="0"/>
          <c:spPr>
            <a:ln w="38100"/>
          </c:spPr>
          <c:marker>
            <c:symbol val="diamond"/>
            <c:size val="5"/>
          </c:marker>
          <c:cat>
            <c:numRef>
              <c:f>TREND!$A$2:$A$31</c:f>
              <c:numCache>
                <c:formatCode>mmm\-yyyy</c:formatCode>
                <c:ptCount val="30"/>
                <c:pt idx="0">
                  <c:v>41456</c:v>
                </c:pt>
                <c:pt idx="1">
                  <c:v>41487</c:v>
                </c:pt>
                <c:pt idx="2">
                  <c:v>41518</c:v>
                </c:pt>
                <c:pt idx="3">
                  <c:v>41548</c:v>
                </c:pt>
                <c:pt idx="4">
                  <c:v>41579</c:v>
                </c:pt>
                <c:pt idx="5">
                  <c:v>41609</c:v>
                </c:pt>
                <c:pt idx="6">
                  <c:v>41640</c:v>
                </c:pt>
                <c:pt idx="7">
                  <c:v>41671</c:v>
                </c:pt>
                <c:pt idx="8">
                  <c:v>41699</c:v>
                </c:pt>
                <c:pt idx="9">
                  <c:v>41730</c:v>
                </c:pt>
                <c:pt idx="10">
                  <c:v>41760</c:v>
                </c:pt>
                <c:pt idx="11">
                  <c:v>41791</c:v>
                </c:pt>
                <c:pt idx="12">
                  <c:v>41821</c:v>
                </c:pt>
                <c:pt idx="13">
                  <c:v>41852</c:v>
                </c:pt>
                <c:pt idx="14">
                  <c:v>41883</c:v>
                </c:pt>
                <c:pt idx="15">
                  <c:v>41913</c:v>
                </c:pt>
                <c:pt idx="16">
                  <c:v>41944</c:v>
                </c:pt>
                <c:pt idx="17">
                  <c:v>41974</c:v>
                </c:pt>
                <c:pt idx="18">
                  <c:v>42005</c:v>
                </c:pt>
                <c:pt idx="19">
                  <c:v>42036</c:v>
                </c:pt>
                <c:pt idx="20">
                  <c:v>42064</c:v>
                </c:pt>
                <c:pt idx="21">
                  <c:v>42095</c:v>
                </c:pt>
                <c:pt idx="22">
                  <c:v>42125</c:v>
                </c:pt>
                <c:pt idx="23">
                  <c:v>42156</c:v>
                </c:pt>
                <c:pt idx="24">
                  <c:v>42186</c:v>
                </c:pt>
                <c:pt idx="25">
                  <c:v>42217</c:v>
                </c:pt>
                <c:pt idx="26">
                  <c:v>42248</c:v>
                </c:pt>
                <c:pt idx="27">
                  <c:v>42278</c:v>
                </c:pt>
                <c:pt idx="28">
                  <c:v>42309</c:v>
                </c:pt>
                <c:pt idx="29">
                  <c:v>42339</c:v>
                </c:pt>
              </c:numCache>
            </c:numRef>
          </c:cat>
          <c:val>
            <c:numRef>
              <c:f>TREND!$B$2:$B$31</c:f>
              <c:numCache>
                <c:formatCode>_(* #,##0_);_(* \(#,##0\);_(* "-"??_);_(@_)</c:formatCode>
                <c:ptCount val="30"/>
                <c:pt idx="0">
                  <c:v>30453539</c:v>
                </c:pt>
                <c:pt idx="1">
                  <c:v>7031654</c:v>
                </c:pt>
                <c:pt idx="2">
                  <c:v>8018848</c:v>
                </c:pt>
                <c:pt idx="3">
                  <c:v>6075415</c:v>
                </c:pt>
                <c:pt idx="4">
                  <c:v>16098325</c:v>
                </c:pt>
                <c:pt idx="5">
                  <c:v>6129914</c:v>
                </c:pt>
                <c:pt idx="6">
                  <c:v>27196425</c:v>
                </c:pt>
                <c:pt idx="7">
                  <c:v>26219093</c:v>
                </c:pt>
                <c:pt idx="8">
                  <c:v>21921485</c:v>
                </c:pt>
                <c:pt idx="9">
                  <c:v>27953036</c:v>
                </c:pt>
                <c:pt idx="10">
                  <c:v>7933120</c:v>
                </c:pt>
                <c:pt idx="11">
                  <c:v>21175751</c:v>
                </c:pt>
                <c:pt idx="12">
                  <c:v>27648578</c:v>
                </c:pt>
                <c:pt idx="13">
                  <c:v>18238752</c:v>
                </c:pt>
                <c:pt idx="14">
                  <c:v>26784567</c:v>
                </c:pt>
                <c:pt idx="15">
                  <c:v>1539480</c:v>
                </c:pt>
                <c:pt idx="16">
                  <c:v>16757435</c:v>
                </c:pt>
                <c:pt idx="17">
                  <c:v>18968549</c:v>
                </c:pt>
                <c:pt idx="18">
                  <c:v>9505565</c:v>
                </c:pt>
                <c:pt idx="19">
                  <c:v>8499374</c:v>
                </c:pt>
                <c:pt idx="20">
                  <c:v>15523465</c:v>
                </c:pt>
                <c:pt idx="21">
                  <c:v>6963340</c:v>
                </c:pt>
                <c:pt idx="22">
                  <c:v>4155285</c:v>
                </c:pt>
                <c:pt idx="23">
                  <c:v>31896675</c:v>
                </c:pt>
                <c:pt idx="24">
                  <c:v>1282018</c:v>
                </c:pt>
                <c:pt idx="25">
                  <c:v>17437364</c:v>
                </c:pt>
                <c:pt idx="26">
                  <c:v>3075900</c:v>
                </c:pt>
                <c:pt idx="27">
                  <c:v>15104276</c:v>
                </c:pt>
                <c:pt idx="28">
                  <c:v>23347652</c:v>
                </c:pt>
                <c:pt idx="29">
                  <c:v>19368454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46-4237-A6E4-69507B9BCA96}"/>
            </c:ext>
          </c:extLst>
        </c:ser>
        <c:ser>
          <c:idx val="1"/>
          <c:order val="1"/>
          <c:spPr>
            <a:ln w="38100"/>
          </c:spPr>
          <c:marker>
            <c:symbol val="square"/>
            <c:size val="5"/>
          </c:marker>
          <c:cat>
            <c:numRef>
              <c:f>TREND!$A$2:$A$31</c:f>
              <c:numCache>
                <c:formatCode>mmm\-yyyy</c:formatCode>
                <c:ptCount val="30"/>
                <c:pt idx="0">
                  <c:v>41456</c:v>
                </c:pt>
                <c:pt idx="1">
                  <c:v>41487</c:v>
                </c:pt>
                <c:pt idx="2">
                  <c:v>41518</c:v>
                </c:pt>
                <c:pt idx="3">
                  <c:v>41548</c:v>
                </c:pt>
                <c:pt idx="4">
                  <c:v>41579</c:v>
                </c:pt>
                <c:pt idx="5">
                  <c:v>41609</c:v>
                </c:pt>
                <c:pt idx="6">
                  <c:v>41640</c:v>
                </c:pt>
                <c:pt idx="7">
                  <c:v>41671</c:v>
                </c:pt>
                <c:pt idx="8">
                  <c:v>41699</c:v>
                </c:pt>
                <c:pt idx="9">
                  <c:v>41730</c:v>
                </c:pt>
                <c:pt idx="10">
                  <c:v>41760</c:v>
                </c:pt>
                <c:pt idx="11">
                  <c:v>41791</c:v>
                </c:pt>
                <c:pt idx="12">
                  <c:v>41821</c:v>
                </c:pt>
                <c:pt idx="13">
                  <c:v>41852</c:v>
                </c:pt>
                <c:pt idx="14">
                  <c:v>41883</c:v>
                </c:pt>
                <c:pt idx="15">
                  <c:v>41913</c:v>
                </c:pt>
                <c:pt idx="16">
                  <c:v>41944</c:v>
                </c:pt>
                <c:pt idx="17">
                  <c:v>41974</c:v>
                </c:pt>
                <c:pt idx="18">
                  <c:v>42005</c:v>
                </c:pt>
                <c:pt idx="19">
                  <c:v>42036</c:v>
                </c:pt>
                <c:pt idx="20">
                  <c:v>42064</c:v>
                </c:pt>
                <c:pt idx="21">
                  <c:v>42095</c:v>
                </c:pt>
                <c:pt idx="22">
                  <c:v>42125</c:v>
                </c:pt>
                <c:pt idx="23">
                  <c:v>42156</c:v>
                </c:pt>
                <c:pt idx="24">
                  <c:v>42186</c:v>
                </c:pt>
                <c:pt idx="25">
                  <c:v>42217</c:v>
                </c:pt>
                <c:pt idx="26">
                  <c:v>42248</c:v>
                </c:pt>
                <c:pt idx="27">
                  <c:v>42278</c:v>
                </c:pt>
                <c:pt idx="28">
                  <c:v>42309</c:v>
                </c:pt>
                <c:pt idx="29">
                  <c:v>42339</c:v>
                </c:pt>
              </c:numCache>
            </c:numRef>
          </c:cat>
          <c:val>
            <c:numRef>
              <c:f>TREND!$C$2:$C$31</c:f>
              <c:numCache>
                <c:formatCode>_(* #,##0_);_(* \(#,##0\);_(* "-"??_);_(@_)</c:formatCode>
                <c:ptCount val="30"/>
                <c:pt idx="0">
                  <c:v>17577951.253763441</c:v>
                </c:pt>
                <c:pt idx="1">
                  <c:v>17451433.544308491</c:v>
                </c:pt>
                <c:pt idx="2">
                  <c:v>17324915.834853541</c:v>
                </c:pt>
                <c:pt idx="3">
                  <c:v>17198398.125398591</c:v>
                </c:pt>
                <c:pt idx="4">
                  <c:v>17071880.415943641</c:v>
                </c:pt>
                <c:pt idx="5">
                  <c:v>16945362.706488691</c:v>
                </c:pt>
                <c:pt idx="6">
                  <c:v>16818844.997033741</c:v>
                </c:pt>
                <c:pt idx="7">
                  <c:v>16692327.287578791</c:v>
                </c:pt>
                <c:pt idx="8">
                  <c:v>16565809.578123841</c:v>
                </c:pt>
                <c:pt idx="9">
                  <c:v>16439291.868668891</c:v>
                </c:pt>
                <c:pt idx="10">
                  <c:v>16312774.15921394</c:v>
                </c:pt>
                <c:pt idx="11">
                  <c:v>16186256.44975899</c:v>
                </c:pt>
                <c:pt idx="12">
                  <c:v>16059738.74030404</c:v>
                </c:pt>
                <c:pt idx="13">
                  <c:v>15933221.03084909</c:v>
                </c:pt>
                <c:pt idx="14">
                  <c:v>15806703.32139414</c:v>
                </c:pt>
                <c:pt idx="15">
                  <c:v>15680185.61193919</c:v>
                </c:pt>
                <c:pt idx="16">
                  <c:v>15553667.90248424</c:v>
                </c:pt>
                <c:pt idx="17">
                  <c:v>15427150.19302929</c:v>
                </c:pt>
                <c:pt idx="18">
                  <c:v>15300632.48357434</c:v>
                </c:pt>
                <c:pt idx="19">
                  <c:v>15174114.77411939</c:v>
                </c:pt>
                <c:pt idx="20">
                  <c:v>15047597.06466444</c:v>
                </c:pt>
                <c:pt idx="21">
                  <c:v>14921079.35520949</c:v>
                </c:pt>
                <c:pt idx="22">
                  <c:v>14794561.64575454</c:v>
                </c:pt>
                <c:pt idx="23">
                  <c:v>14668043.93629959</c:v>
                </c:pt>
                <c:pt idx="24">
                  <c:v>14541526.22684464</c:v>
                </c:pt>
                <c:pt idx="25">
                  <c:v>14415008.517389689</c:v>
                </c:pt>
                <c:pt idx="26">
                  <c:v>14288490.807934739</c:v>
                </c:pt>
                <c:pt idx="27">
                  <c:v>14161973.098479789</c:v>
                </c:pt>
                <c:pt idx="28">
                  <c:v>14035455.389024839</c:v>
                </c:pt>
                <c:pt idx="29">
                  <c:v>13908937.679569889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46-4237-A6E4-69507B9BCA96}"/>
            </c:ext>
          </c:extLst>
        </c:ser>
        <c:ser>
          <c:idx val="2"/>
          <c:order val="2"/>
          <c:spPr>
            <a:ln w="38100"/>
          </c:spPr>
          <c:marker>
            <c:symbol val="triangle"/>
            <c:size val="5"/>
          </c:marker>
          <c:cat>
            <c:numRef>
              <c:f>TREND!$A$2:$A$31</c:f>
              <c:numCache>
                <c:formatCode>mmm\-yyyy</c:formatCode>
                <c:ptCount val="30"/>
                <c:pt idx="0">
                  <c:v>41456</c:v>
                </c:pt>
                <c:pt idx="1">
                  <c:v>41487</c:v>
                </c:pt>
                <c:pt idx="2">
                  <c:v>41518</c:v>
                </c:pt>
                <c:pt idx="3">
                  <c:v>41548</c:v>
                </c:pt>
                <c:pt idx="4">
                  <c:v>41579</c:v>
                </c:pt>
                <c:pt idx="5">
                  <c:v>41609</c:v>
                </c:pt>
                <c:pt idx="6">
                  <c:v>41640</c:v>
                </c:pt>
                <c:pt idx="7">
                  <c:v>41671</c:v>
                </c:pt>
                <c:pt idx="8">
                  <c:v>41699</c:v>
                </c:pt>
                <c:pt idx="9">
                  <c:v>41730</c:v>
                </c:pt>
                <c:pt idx="10">
                  <c:v>41760</c:v>
                </c:pt>
                <c:pt idx="11">
                  <c:v>41791</c:v>
                </c:pt>
                <c:pt idx="12">
                  <c:v>41821</c:v>
                </c:pt>
                <c:pt idx="13">
                  <c:v>41852</c:v>
                </c:pt>
                <c:pt idx="14">
                  <c:v>41883</c:v>
                </c:pt>
                <c:pt idx="15">
                  <c:v>41913</c:v>
                </c:pt>
                <c:pt idx="16">
                  <c:v>41944</c:v>
                </c:pt>
                <c:pt idx="17">
                  <c:v>41974</c:v>
                </c:pt>
                <c:pt idx="18">
                  <c:v>42005</c:v>
                </c:pt>
                <c:pt idx="19">
                  <c:v>42036</c:v>
                </c:pt>
                <c:pt idx="20">
                  <c:v>42064</c:v>
                </c:pt>
                <c:pt idx="21">
                  <c:v>42095</c:v>
                </c:pt>
                <c:pt idx="22">
                  <c:v>42125</c:v>
                </c:pt>
                <c:pt idx="23">
                  <c:v>42156</c:v>
                </c:pt>
                <c:pt idx="24">
                  <c:v>42186</c:v>
                </c:pt>
                <c:pt idx="25">
                  <c:v>42217</c:v>
                </c:pt>
                <c:pt idx="26">
                  <c:v>42248</c:v>
                </c:pt>
                <c:pt idx="27">
                  <c:v>42278</c:v>
                </c:pt>
                <c:pt idx="28">
                  <c:v>42309</c:v>
                </c:pt>
                <c:pt idx="29">
                  <c:v>42339</c:v>
                </c:pt>
              </c:numCache>
            </c:numRef>
          </c:cat>
          <c:val>
            <c:numRef>
              <c:f>TREND!$D$2:$D$31</c:f>
              <c:numCache>
                <c:formatCode>_(* #,##0_);_(* \(#,##0\);_(* "-"??_);_(@_)</c:formatCode>
                <c:ptCount val="30"/>
                <c:pt idx="0">
                  <c:v>14860078.309698148</c:v>
                </c:pt>
                <c:pt idx="1">
                  <c:v>14647129.373903267</c:v>
                </c:pt>
                <c:pt idx="2">
                  <c:v>14437232.053874539</c:v>
                </c:pt>
                <c:pt idx="3">
                  <c:v>14230342.619133815</c:v>
                </c:pt>
                <c:pt idx="4">
                  <c:v>14026417.965872504</c:v>
                </c:pt>
                <c:pt idx="5">
                  <c:v>13825415.60797124</c:v>
                </c:pt>
                <c:pt idx="6">
                  <c:v>13627293.668148218</c:v>
                </c:pt>
                <c:pt idx="7">
                  <c:v>13432010.869234391</c:v>
                </c:pt>
                <c:pt idx="8">
                  <c:v>13239526.525573699</c:v>
                </c:pt>
                <c:pt idx="9">
                  <c:v>13049800.534546515</c:v>
                </c:pt>
                <c:pt idx="10">
                  <c:v>12862793.36821459</c:v>
                </c:pt>
                <c:pt idx="11">
                  <c:v>12678466.0650857</c:v>
                </c:pt>
                <c:pt idx="12">
                  <c:v>12496780.221996333</c:v>
                </c:pt>
                <c:pt idx="13">
                  <c:v>12317697.986110678</c:v>
                </c:pt>
                <c:pt idx="14">
                  <c:v>12141182.047034292</c:v>
                </c:pt>
                <c:pt idx="15">
                  <c:v>11967195.62904075</c:v>
                </c:pt>
                <c:pt idx="16">
                  <c:v>11795702.483409734</c:v>
                </c:pt>
                <c:pt idx="17">
                  <c:v>11626666.880874865</c:v>
                </c:pt>
                <c:pt idx="18">
                  <c:v>11460053.604179811</c:v>
                </c:pt>
                <c:pt idx="19">
                  <c:v>11295827.94074103</c:v>
                </c:pt>
                <c:pt idx="20">
                  <c:v>11133955.675415685</c:v>
                </c:pt>
                <c:pt idx="21">
                  <c:v>10974403.083373165</c:v>
                </c:pt>
                <c:pt idx="22">
                  <c:v>10817136.923068801</c:v>
                </c:pt>
                <c:pt idx="23">
                  <c:v>10662124.429318234</c:v>
                </c:pt>
                <c:pt idx="24">
                  <c:v>10509333.306471046</c:v>
                </c:pt>
                <c:pt idx="25">
                  <c:v>10358731.721682211</c:v>
                </c:pt>
                <c:pt idx="26">
                  <c:v>10210288.298279976</c:v>
                </c:pt>
                <c:pt idx="27">
                  <c:v>10063972.10922876</c:v>
                </c:pt>
                <c:pt idx="28">
                  <c:v>9919752.6706857625</c:v>
                </c:pt>
                <c:pt idx="29">
                  <c:v>9777599.9356498811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46-4237-A6E4-69507B9BCA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2284928"/>
        <c:axId val="289804264"/>
      </c:lineChart>
      <c:dateAx>
        <c:axId val="292284928"/>
        <c:scaling>
          <c:orientation val="minMax"/>
        </c:scaling>
        <c:delete val="0"/>
        <c:axPos val="b"/>
        <c:numFmt formatCode="mmm\-yyyy" sourceLinked="0"/>
        <c:majorTickMark val="out"/>
        <c:minorTickMark val="none"/>
        <c:tickLblPos val="nextTo"/>
        <c:txPr>
          <a:bodyPr rot="-2700000" vert="horz"/>
          <a:lstStyle/>
          <a:p>
            <a:pPr>
              <a:defRPr/>
            </a:pPr>
            <a:endParaRPr lang="sr-Latn-RS"/>
          </a:p>
        </c:txPr>
        <c:crossAx val="289804264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289804264"/>
        <c:scaling>
          <c:orientation val="minMax"/>
        </c:scaling>
        <c:delete val="0"/>
        <c:axPos val="l"/>
        <c:majorGridlines/>
        <c:numFmt formatCode="_(* #,##0_);_(* \(#,##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sr-Latn-RS"/>
          </a:p>
        </c:txPr>
        <c:crossAx val="292284928"/>
        <c:crosses val="autoZero"/>
        <c:crossBetween val="between"/>
      </c:valAx>
    </c:plotArea>
    <c:plotVisOnly val="1"/>
    <c:dispBlanksAs val="gap"/>
    <c:showDLblsOverMax val="0"/>
  </c:chart>
  <c:printSettings>
    <c:headerFooter alignWithMargins="0"/>
    <c:pageMargins b="1" l="0.75000000000000155" r="0.75000000000000155" t="1" header="0.5" footer="0.5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161193</xdr:colOff>
      <xdr:row>0</xdr:row>
      <xdr:rowOff>115765</xdr:rowOff>
    </xdr:from>
    <xdr:to>
      <xdr:col>9</xdr:col>
      <xdr:colOff>278423</xdr:colOff>
      <xdr:row>17</xdr:row>
      <xdr:rowOff>118696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182217</xdr:colOff>
      <xdr:row>0</xdr:row>
      <xdr:rowOff>103118</xdr:rowOff>
    </xdr:from>
    <xdr:to>
      <xdr:col>16</xdr:col>
      <xdr:colOff>304800</xdr:colOff>
      <xdr:row>28</xdr:row>
      <xdr:rowOff>132521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xcelClassFiles\Chartdat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LyndaCom\FullGeneralFile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LyndaCom\AdvancedFunctionsWorkbo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Data"/>
      <sheetName val="Combination"/>
      <sheetName val="Trendlines"/>
      <sheetName val="SmoothingAverage"/>
      <sheetName val="Gantt Chart"/>
      <sheetName val="BlankCellsCharts"/>
      <sheetName val="BlankOrNA"/>
      <sheetName val="XAxisLabels"/>
      <sheetName val="ChartFilter"/>
      <sheetName val="GrowingChart"/>
      <sheetName val="CalculatorChart"/>
      <sheetName val="LinkedFrozen"/>
      <sheetName val="Dynamic"/>
      <sheetName val="TransparentColumns"/>
      <sheetName val="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">
          <cell r="A1" t="str">
            <v>Dates</v>
          </cell>
          <cell r="B1" t="str">
            <v>Sales</v>
          </cell>
        </row>
        <row r="2">
          <cell r="A2">
            <v>38718</v>
          </cell>
          <cell r="B2">
            <v>1592398</v>
          </cell>
        </row>
        <row r="3">
          <cell r="A3">
            <v>38749</v>
          </cell>
          <cell r="B3">
            <v>1597197</v>
          </cell>
        </row>
        <row r="4">
          <cell r="A4">
            <v>38777</v>
          </cell>
          <cell r="B4">
            <v>1666080</v>
          </cell>
        </row>
        <row r="5">
          <cell r="A5">
            <v>38808</v>
          </cell>
          <cell r="B5">
            <v>2484340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DIAN"/>
      <sheetName val="RANK"/>
      <sheetName val="ARRAY "/>
      <sheetName val="BLANKS"/>
      <sheetName val="MultiFieldData"/>
      <sheetName val="HR List with Duplicates"/>
      <sheetName val="ProjBudget2010"/>
      <sheetName val="AutoFill"/>
      <sheetName val="Arrays"/>
      <sheetName val="Profits"/>
      <sheetName val="Form"/>
      <sheetName val="TaxDep"/>
      <sheetName val="Lookups"/>
      <sheetName val="TwoWayLookup"/>
      <sheetName val="IndexMatch"/>
      <sheetName val="MasterSSList"/>
      <sheetName val="AutoSum"/>
      <sheetName val="Hyperlinks"/>
      <sheetName val="DataValidation"/>
      <sheetName val="MixedNames"/>
      <sheetName val="FindFormulas"/>
      <sheetName val="MissingTitles"/>
      <sheetName val="Rounding"/>
      <sheetName val="GoalSeek"/>
      <sheetName val="Solver"/>
      <sheetName val="Scenarios"/>
      <sheetName val="MostCommonNamesInUS"/>
      <sheetName val="WellData"/>
      <sheetName val="FifthLineFormatting"/>
      <sheetName val="TimeMac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>
        <row r="2">
          <cell r="A2" t="str">
            <v>Excellent</v>
          </cell>
          <cell r="B2">
            <v>99</v>
          </cell>
        </row>
        <row r="3">
          <cell r="A3" t="str">
            <v>Very Good</v>
          </cell>
          <cell r="B3">
            <v>92</v>
          </cell>
        </row>
        <row r="4">
          <cell r="A4" t="str">
            <v>Good</v>
          </cell>
          <cell r="B4">
            <v>85</v>
          </cell>
        </row>
        <row r="5">
          <cell r="A5" t="str">
            <v>Satisfactory</v>
          </cell>
          <cell r="B5">
            <v>78</v>
          </cell>
        </row>
        <row r="6">
          <cell r="A6" t="str">
            <v>Fair</v>
          </cell>
          <cell r="B6">
            <v>71</v>
          </cell>
        </row>
        <row r="7">
          <cell r="A7" t="str">
            <v>Poor</v>
          </cell>
          <cell r="B7">
            <v>65</v>
          </cell>
        </row>
        <row r="8">
          <cell r="A8" t="str">
            <v>Fail</v>
          </cell>
          <cell r="B8">
            <v>50</v>
          </cell>
        </row>
      </sheetData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5">
          <cell r="G5">
            <v>14805.000000000002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ployees"/>
      <sheetName val="MultiFieldData"/>
      <sheetName val="NestedVlookup"/>
      <sheetName val="TwoWayLookup"/>
      <sheetName val="INDEX"/>
      <sheetName val="Sheet4"/>
      <sheetName val="FilmPrice"/>
      <sheetName val="SUMIFS"/>
      <sheetName val="MasterList"/>
      <sheetName val="SS_List"/>
      <sheetName val="Arrays"/>
      <sheetName val="FindDuplicates"/>
      <sheetName val="Frequency"/>
      <sheetName val="TrendGrowth"/>
      <sheetName val="MatchIndexArrays"/>
      <sheetName val="MixedReferences"/>
      <sheetName val="Offset"/>
      <sheetName val="Lookups"/>
      <sheetName val="Hyperlinks"/>
      <sheetName val="MixedNames"/>
      <sheetName val="DataValidation"/>
      <sheetName val="MostCommonNamesInUS"/>
      <sheetName val="TaxDep"/>
      <sheetName val="FifthLineFormatting"/>
    </sheetNames>
    <sheetDataSet>
      <sheetData sheetId="0"/>
      <sheetData sheetId="1" refreshError="1"/>
      <sheetData sheetId="2">
        <row r="2">
          <cell r="K2" t="str">
            <v>Alabama</v>
          </cell>
          <cell r="L2" t="str">
            <v>SE</v>
          </cell>
          <cell r="N2" t="str">
            <v>SE</v>
          </cell>
          <cell r="O2">
            <v>9.75E-3</v>
          </cell>
          <cell r="P2">
            <v>6.4999999999999997E-3</v>
          </cell>
          <cell r="Q2">
            <v>5.1999999999999998E-3</v>
          </cell>
          <cell r="R2">
            <v>4.1999999999999997E-3</v>
          </cell>
          <cell r="S2">
            <v>3.3999999999999998E-3</v>
          </cell>
          <cell r="T2">
            <v>5.1999999999999998E-3</v>
          </cell>
          <cell r="U2">
            <v>4.1999999999999997E-3</v>
          </cell>
          <cell r="V2">
            <v>3.3999999999999998E-3</v>
          </cell>
        </row>
        <row r="3">
          <cell r="K3" t="str">
            <v>Alaska</v>
          </cell>
          <cell r="L3" t="str">
            <v>PC</v>
          </cell>
          <cell r="N3" t="str">
            <v>PC</v>
          </cell>
          <cell r="O3">
            <v>1.3500000000000002E-2</v>
          </cell>
          <cell r="P3">
            <v>9.0000000000000011E-3</v>
          </cell>
          <cell r="Q3">
            <v>7.1999999999999998E-3</v>
          </cell>
          <cell r="R3">
            <v>5.7999999999999996E-3</v>
          </cell>
          <cell r="S3">
            <v>4.5999999999999999E-3</v>
          </cell>
          <cell r="T3">
            <v>7.1999999999999998E-3</v>
          </cell>
          <cell r="U3">
            <v>5.7999999999999996E-3</v>
          </cell>
          <cell r="V3">
            <v>4.5999999999999999E-3</v>
          </cell>
        </row>
        <row r="4">
          <cell r="K4" t="str">
            <v>Arizona</v>
          </cell>
          <cell r="L4" t="str">
            <v>SW</v>
          </cell>
          <cell r="N4" t="str">
            <v>SW</v>
          </cell>
          <cell r="O4">
            <v>1.0499999999999999E-2</v>
          </cell>
          <cell r="P4">
            <v>6.9999999999999993E-3</v>
          </cell>
          <cell r="Q4">
            <v>5.5999999999999999E-3</v>
          </cell>
          <cell r="R4">
            <v>4.4999999999999997E-3</v>
          </cell>
          <cell r="S4">
            <v>3.5999999999999999E-3</v>
          </cell>
          <cell r="T4">
            <v>5.5999999999999999E-3</v>
          </cell>
          <cell r="U4">
            <v>4.4999999999999997E-3</v>
          </cell>
          <cell r="V4">
            <v>3.5999999999999999E-3</v>
          </cell>
        </row>
        <row r="5">
          <cell r="K5" t="str">
            <v>Arkansas</v>
          </cell>
          <cell r="L5" t="str">
            <v>SE</v>
          </cell>
          <cell r="N5" t="str">
            <v>MT</v>
          </cell>
          <cell r="O5">
            <v>9.0000000000000011E-3</v>
          </cell>
          <cell r="P5">
            <v>6.0000000000000001E-3</v>
          </cell>
          <cell r="Q5">
            <v>4.7999999999999996E-3</v>
          </cell>
          <cell r="R5">
            <v>3.8E-3</v>
          </cell>
          <cell r="S5">
            <v>3.0000000000000001E-3</v>
          </cell>
          <cell r="T5">
            <v>4.7999999999999996E-3</v>
          </cell>
          <cell r="U5">
            <v>3.8E-3</v>
          </cell>
          <cell r="V5">
            <v>3.0000000000000001E-3</v>
          </cell>
        </row>
        <row r="6">
          <cell r="K6" t="str">
            <v>California</v>
          </cell>
          <cell r="L6" t="str">
            <v>PC</v>
          </cell>
          <cell r="N6" t="str">
            <v>MA</v>
          </cell>
          <cell r="O6">
            <v>1.4249999999999999E-2</v>
          </cell>
          <cell r="P6">
            <v>9.4999999999999998E-3</v>
          </cell>
          <cell r="Q6">
            <v>7.6E-3</v>
          </cell>
          <cell r="R6">
            <v>6.1000000000000004E-3</v>
          </cell>
          <cell r="S6">
            <v>4.8999999999999998E-3</v>
          </cell>
          <cell r="T6">
            <v>7.6E-3</v>
          </cell>
          <cell r="U6">
            <v>6.1000000000000004E-3</v>
          </cell>
          <cell r="V6">
            <v>4.8999999999999998E-3</v>
          </cell>
        </row>
        <row r="7">
          <cell r="K7" t="str">
            <v>Colorado</v>
          </cell>
          <cell r="L7" t="str">
            <v>MT</v>
          </cell>
          <cell r="N7" t="str">
            <v>MW</v>
          </cell>
          <cell r="O7">
            <v>1.0800000000000001E-2</v>
          </cell>
          <cell r="P7">
            <v>7.1999999999999998E-3</v>
          </cell>
          <cell r="Q7">
            <v>5.7999999999999996E-3</v>
          </cell>
          <cell r="R7">
            <v>4.5999999999999999E-3</v>
          </cell>
          <cell r="S7">
            <v>3.7000000000000002E-3</v>
          </cell>
          <cell r="T7">
            <v>5.7999999999999996E-3</v>
          </cell>
          <cell r="U7">
            <v>4.5999999999999999E-3</v>
          </cell>
          <cell r="V7">
            <v>3.7000000000000002E-3</v>
          </cell>
        </row>
        <row r="8">
          <cell r="K8" t="str">
            <v>Connecticut</v>
          </cell>
          <cell r="L8" t="str">
            <v>NE</v>
          </cell>
          <cell r="N8" t="str">
            <v>NE</v>
          </cell>
          <cell r="O8">
            <v>1.2E-2</v>
          </cell>
          <cell r="P8">
            <v>8.0000000000000002E-3</v>
          </cell>
          <cell r="Q8">
            <v>6.4000000000000003E-3</v>
          </cell>
          <cell r="R8">
            <v>5.1000000000000004E-3</v>
          </cell>
          <cell r="S8">
            <v>4.1000000000000003E-3</v>
          </cell>
          <cell r="T8">
            <v>6.4000000000000003E-3</v>
          </cell>
          <cell r="U8">
            <v>5.1000000000000004E-3</v>
          </cell>
          <cell r="V8">
            <v>4.1000000000000003E-3</v>
          </cell>
        </row>
        <row r="9">
          <cell r="K9" t="str">
            <v>Delaware</v>
          </cell>
          <cell r="L9" t="str">
            <v>MA</v>
          </cell>
        </row>
        <row r="10">
          <cell r="K10" t="str">
            <v>District of Columbia</v>
          </cell>
          <cell r="L10" t="str">
            <v>MA</v>
          </cell>
        </row>
        <row r="11">
          <cell r="K11" t="str">
            <v>Florida</v>
          </cell>
          <cell r="L11" t="str">
            <v>SE</v>
          </cell>
        </row>
        <row r="12">
          <cell r="K12" t="str">
            <v>Georgia</v>
          </cell>
          <cell r="L12" t="str">
            <v>SE</v>
          </cell>
        </row>
        <row r="13">
          <cell r="K13" t="str">
            <v>Hawaii</v>
          </cell>
          <cell r="L13" t="str">
            <v>PC</v>
          </cell>
        </row>
        <row r="14">
          <cell r="K14" t="str">
            <v>Idaho</v>
          </cell>
          <cell r="L14" t="str">
            <v>MT</v>
          </cell>
        </row>
        <row r="15">
          <cell r="K15" t="str">
            <v>Illinois</v>
          </cell>
          <cell r="L15" t="str">
            <v>MW</v>
          </cell>
        </row>
        <row r="16">
          <cell r="K16" t="str">
            <v>Indiana</v>
          </cell>
          <cell r="L16" t="str">
            <v>MW</v>
          </cell>
        </row>
        <row r="17">
          <cell r="K17" t="str">
            <v>Iowa</v>
          </cell>
          <cell r="L17" t="str">
            <v>MW</v>
          </cell>
        </row>
        <row r="18">
          <cell r="K18" t="str">
            <v>Kansas</v>
          </cell>
          <cell r="L18" t="str">
            <v>MW</v>
          </cell>
        </row>
        <row r="19">
          <cell r="K19" t="str">
            <v>Kentucky</v>
          </cell>
          <cell r="L19" t="str">
            <v>SE</v>
          </cell>
        </row>
        <row r="20">
          <cell r="K20" t="str">
            <v>Louisiana</v>
          </cell>
          <cell r="L20" t="str">
            <v>SE</v>
          </cell>
        </row>
        <row r="21">
          <cell r="K21" t="str">
            <v>Maine</v>
          </cell>
          <cell r="L21" t="str">
            <v>NE</v>
          </cell>
        </row>
        <row r="22">
          <cell r="K22" t="str">
            <v>Maryland</v>
          </cell>
          <cell r="L22" t="str">
            <v>MA</v>
          </cell>
        </row>
        <row r="23">
          <cell r="K23" t="str">
            <v>Massachusetts</v>
          </cell>
          <cell r="L23" t="str">
            <v>NE</v>
          </cell>
        </row>
        <row r="24">
          <cell r="K24" t="str">
            <v>Michigan</v>
          </cell>
          <cell r="L24" t="str">
            <v>MW</v>
          </cell>
        </row>
        <row r="25">
          <cell r="K25" t="str">
            <v>Minnesota</v>
          </cell>
          <cell r="L25" t="str">
            <v>MW</v>
          </cell>
        </row>
        <row r="26">
          <cell r="K26" t="str">
            <v>Mississippi</v>
          </cell>
          <cell r="L26" t="str">
            <v>SE</v>
          </cell>
        </row>
        <row r="27">
          <cell r="K27" t="str">
            <v>Missouri</v>
          </cell>
          <cell r="L27" t="str">
            <v>MW</v>
          </cell>
        </row>
        <row r="28">
          <cell r="K28" t="str">
            <v>Montana</v>
          </cell>
          <cell r="L28" t="str">
            <v>MT</v>
          </cell>
        </row>
        <row r="29">
          <cell r="K29" t="str">
            <v>Nebraska</v>
          </cell>
          <cell r="L29" t="str">
            <v>MW</v>
          </cell>
        </row>
        <row r="30">
          <cell r="K30" t="str">
            <v>Nevada</v>
          </cell>
          <cell r="L30" t="str">
            <v>MT</v>
          </cell>
        </row>
        <row r="31">
          <cell r="K31" t="str">
            <v>New Hampshire</v>
          </cell>
          <cell r="L31" t="str">
            <v>NE</v>
          </cell>
        </row>
        <row r="32">
          <cell r="K32" t="str">
            <v>New Jersey</v>
          </cell>
          <cell r="L32" t="str">
            <v>MA</v>
          </cell>
        </row>
        <row r="33">
          <cell r="K33" t="str">
            <v>New Mexico</v>
          </cell>
          <cell r="L33" t="str">
            <v>SW</v>
          </cell>
        </row>
        <row r="34">
          <cell r="K34" t="str">
            <v>New York</v>
          </cell>
          <cell r="L34" t="str">
            <v>MA</v>
          </cell>
        </row>
        <row r="35">
          <cell r="K35" t="str">
            <v>North Carolina</v>
          </cell>
          <cell r="L35" t="str">
            <v>SE</v>
          </cell>
        </row>
        <row r="36">
          <cell r="K36" t="str">
            <v>North Dakota</v>
          </cell>
          <cell r="L36" t="str">
            <v>MW</v>
          </cell>
        </row>
        <row r="37">
          <cell r="K37" t="str">
            <v>Ohio</v>
          </cell>
          <cell r="L37" t="str">
            <v>MW</v>
          </cell>
        </row>
        <row r="38">
          <cell r="K38" t="str">
            <v>Oklahoma</v>
          </cell>
          <cell r="L38" t="str">
            <v>SW</v>
          </cell>
        </row>
        <row r="39">
          <cell r="K39" t="str">
            <v>Oregon</v>
          </cell>
          <cell r="L39" t="str">
            <v>PC</v>
          </cell>
        </row>
        <row r="40">
          <cell r="K40" t="str">
            <v>Pennsylvania</v>
          </cell>
          <cell r="L40" t="str">
            <v>MA</v>
          </cell>
        </row>
        <row r="41">
          <cell r="K41" t="str">
            <v>Rhode Island</v>
          </cell>
          <cell r="L41" t="str">
            <v>NE</v>
          </cell>
        </row>
        <row r="42">
          <cell r="K42" t="str">
            <v>South Carolina</v>
          </cell>
          <cell r="L42" t="str">
            <v>SE</v>
          </cell>
        </row>
        <row r="43">
          <cell r="K43" t="str">
            <v>South Dakota</v>
          </cell>
          <cell r="L43" t="str">
            <v>MW</v>
          </cell>
        </row>
        <row r="44">
          <cell r="K44" t="str">
            <v>Tennessee</v>
          </cell>
          <cell r="L44" t="str">
            <v>SE</v>
          </cell>
        </row>
        <row r="45">
          <cell r="K45" t="str">
            <v>Texas</v>
          </cell>
          <cell r="L45" t="str">
            <v>SW</v>
          </cell>
        </row>
        <row r="46">
          <cell r="K46" t="str">
            <v>Utah</v>
          </cell>
          <cell r="L46" t="str">
            <v>MT</v>
          </cell>
        </row>
        <row r="47">
          <cell r="K47" t="str">
            <v>Vermont</v>
          </cell>
          <cell r="L47" t="str">
            <v>NE</v>
          </cell>
        </row>
        <row r="48">
          <cell r="K48" t="str">
            <v>Virginia</v>
          </cell>
          <cell r="L48" t="str">
            <v>MA</v>
          </cell>
        </row>
        <row r="49">
          <cell r="K49" t="str">
            <v>Washington</v>
          </cell>
          <cell r="L49" t="str">
            <v>PC</v>
          </cell>
        </row>
        <row r="50">
          <cell r="K50" t="str">
            <v>West Virginia</v>
          </cell>
          <cell r="L50" t="str">
            <v>MA</v>
          </cell>
        </row>
        <row r="51">
          <cell r="K51" t="str">
            <v>Wisconsin</v>
          </cell>
          <cell r="L51" t="str">
            <v>MW</v>
          </cell>
        </row>
        <row r="52">
          <cell r="K52" t="str">
            <v>Wyoming</v>
          </cell>
          <cell r="L52" t="str">
            <v>MT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>
        <row r="2">
          <cell r="A2" t="str">
            <v>Excellent</v>
          </cell>
          <cell r="B2">
            <v>99</v>
          </cell>
        </row>
        <row r="3">
          <cell r="A3" t="str">
            <v>Very Good</v>
          </cell>
          <cell r="B3">
            <v>92</v>
          </cell>
        </row>
        <row r="4">
          <cell r="A4" t="str">
            <v>Good</v>
          </cell>
          <cell r="B4">
            <v>85</v>
          </cell>
        </row>
        <row r="5">
          <cell r="A5" t="str">
            <v>Satisfactory</v>
          </cell>
          <cell r="B5">
            <v>78</v>
          </cell>
        </row>
        <row r="6">
          <cell r="A6" t="str">
            <v>Fair</v>
          </cell>
          <cell r="B6">
            <v>71</v>
          </cell>
        </row>
        <row r="7">
          <cell r="A7" t="str">
            <v>Poor</v>
          </cell>
          <cell r="B7">
            <v>65</v>
          </cell>
        </row>
        <row r="8">
          <cell r="A8" t="str">
            <v>Fail</v>
          </cell>
          <cell r="B8">
            <v>50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611"/>
  <sheetViews>
    <sheetView topLeftCell="G1" zoomScale="160" zoomScaleNormal="160" workbookViewId="0">
      <selection activeCell="O3" sqref="O3"/>
    </sheetView>
  </sheetViews>
  <sheetFormatPr defaultColWidth="9.109375" defaultRowHeight="14.4" x14ac:dyDescent="0.3"/>
  <cols>
    <col min="1" max="1" width="8.33203125" style="4" bestFit="1" customWidth="1"/>
    <col min="2" max="2" width="7.77734375" style="4" bestFit="1" customWidth="1"/>
    <col min="3" max="3" width="13.33203125" style="4" bestFit="1" customWidth="1"/>
    <col min="4" max="4" width="10.6640625" style="17" bestFit="1" customWidth="1"/>
    <col min="5" max="5" width="9.109375" style="4"/>
    <col min="6" max="6" width="16.77734375" style="4" bestFit="1" customWidth="1"/>
    <col min="7" max="7" width="14.44140625" style="19" bestFit="1" customWidth="1"/>
    <col min="8" max="8" width="6.6640625" style="4" bestFit="1" customWidth="1"/>
    <col min="9" max="9" width="9.33203125" style="15" bestFit="1" customWidth="1"/>
    <col min="10" max="10" width="29.6640625" style="15" customWidth="1"/>
    <col min="11" max="11" width="17.88671875" style="4" customWidth="1"/>
    <col min="12" max="12" width="9.33203125" style="6" bestFit="1" customWidth="1"/>
    <col min="13" max="13" width="11.6640625" style="4" customWidth="1"/>
    <col min="14" max="14" width="9.109375" style="4"/>
    <col min="15" max="15" width="10.5546875" style="4" customWidth="1"/>
    <col min="16" max="16384" width="9.109375" style="4"/>
  </cols>
  <sheetData>
    <row r="1" spans="1:15" s="23" customFormat="1" x14ac:dyDescent="0.3">
      <c r="A1" s="49" t="s">
        <v>458</v>
      </c>
      <c r="B1" s="49" t="s">
        <v>459</v>
      </c>
      <c r="C1" s="49" t="s">
        <v>460</v>
      </c>
      <c r="D1" s="50" t="s">
        <v>461</v>
      </c>
      <c r="F1" s="49" t="s">
        <v>462</v>
      </c>
      <c r="G1" s="49" t="s">
        <v>463</v>
      </c>
      <c r="I1" s="51"/>
      <c r="J1" s="43"/>
      <c r="K1" s="52" t="s">
        <v>433</v>
      </c>
      <c r="L1" s="53" t="s">
        <v>465</v>
      </c>
      <c r="M1" s="54" t="s">
        <v>466</v>
      </c>
      <c r="N1" s="55">
        <v>4.2299999999999997E-2</v>
      </c>
    </row>
    <row r="2" spans="1:15" x14ac:dyDescent="0.3">
      <c r="A2" s="4" t="s">
        <v>1</v>
      </c>
      <c r="B2" s="4">
        <v>46</v>
      </c>
      <c r="C2" s="12">
        <v>21</v>
      </c>
      <c r="D2" s="17">
        <f t="shared" ref="D2:D10" si="0">B2*C2</f>
        <v>966</v>
      </c>
      <c r="E2" s="13"/>
      <c r="F2" s="14">
        <v>42374</v>
      </c>
      <c r="G2" s="14">
        <v>42386</v>
      </c>
      <c r="H2" s="5">
        <f>G2-F2</f>
        <v>12</v>
      </c>
      <c r="J2" s="11"/>
      <c r="K2" s="3" t="s">
        <v>436</v>
      </c>
      <c r="L2" s="16">
        <v>65549</v>
      </c>
      <c r="M2" s="44">
        <f>ROUND(L2*$N$1+L2,0)</f>
        <v>68322</v>
      </c>
    </row>
    <row r="3" spans="1:15" x14ac:dyDescent="0.3">
      <c r="A3" s="4" t="s">
        <v>2</v>
      </c>
      <c r="B3" s="4">
        <v>12</v>
      </c>
      <c r="C3" s="12">
        <v>33</v>
      </c>
      <c r="D3" s="17">
        <f t="shared" si="0"/>
        <v>396</v>
      </c>
      <c r="E3" s="13"/>
      <c r="F3" s="14">
        <v>42376</v>
      </c>
      <c r="G3" s="14">
        <v>42401</v>
      </c>
      <c r="H3" s="5">
        <f t="shared" ref="H3:H13" si="1">G3-F3</f>
        <v>25</v>
      </c>
      <c r="K3" s="3" t="s">
        <v>437</v>
      </c>
      <c r="L3" s="16">
        <v>71167</v>
      </c>
      <c r="M3" s="44">
        <f t="shared" ref="M3:M66" si="2">ROUND(L3*$N$1+L3,0)</f>
        <v>74177</v>
      </c>
      <c r="O3" s="13">
        <f t="array" ref="O3">AVERAGE(M2:M404-L2:L404)</f>
        <v>3153.5583126550869</v>
      </c>
    </row>
    <row r="4" spans="1:15" x14ac:dyDescent="0.3">
      <c r="A4" s="4" t="s">
        <v>3</v>
      </c>
      <c r="B4" s="4">
        <v>67</v>
      </c>
      <c r="C4" s="12">
        <v>33</v>
      </c>
      <c r="D4" s="17">
        <f t="shared" si="0"/>
        <v>2211</v>
      </c>
      <c r="E4" s="13"/>
      <c r="F4" s="14">
        <v>42378</v>
      </c>
      <c r="G4" s="14">
        <v>42392</v>
      </c>
      <c r="H4" s="5">
        <f t="shared" si="1"/>
        <v>14</v>
      </c>
      <c r="K4" s="3" t="s">
        <v>438</v>
      </c>
      <c r="L4" s="16">
        <v>62942</v>
      </c>
      <c r="M4" s="44">
        <f t="shared" si="2"/>
        <v>65604</v>
      </c>
      <c r="O4" s="44"/>
    </row>
    <row r="5" spans="1:15" x14ac:dyDescent="0.3">
      <c r="A5" s="4" t="s">
        <v>4</v>
      </c>
      <c r="B5" s="4">
        <v>38</v>
      </c>
      <c r="C5" s="12">
        <v>21</v>
      </c>
      <c r="D5" s="17">
        <f t="shared" si="0"/>
        <v>798</v>
      </c>
      <c r="E5" s="13"/>
      <c r="F5" s="14">
        <v>42380</v>
      </c>
      <c r="G5" s="14">
        <v>42392</v>
      </c>
      <c r="H5" s="5">
        <f t="shared" si="1"/>
        <v>12</v>
      </c>
      <c r="K5" s="3" t="s">
        <v>439</v>
      </c>
      <c r="L5" s="16">
        <v>92111</v>
      </c>
      <c r="M5" s="44">
        <f t="shared" si="2"/>
        <v>96007</v>
      </c>
    </row>
    <row r="6" spans="1:15" x14ac:dyDescent="0.3">
      <c r="A6" s="4" t="s">
        <v>5</v>
      </c>
      <c r="B6" s="4">
        <v>62</v>
      </c>
      <c r="C6" s="12">
        <v>26</v>
      </c>
      <c r="D6" s="17">
        <f t="shared" si="0"/>
        <v>1612</v>
      </c>
      <c r="E6" s="13"/>
      <c r="F6" s="14">
        <v>42382</v>
      </c>
      <c r="G6" s="14">
        <v>42398</v>
      </c>
      <c r="H6" s="5">
        <f t="shared" si="1"/>
        <v>16</v>
      </c>
      <c r="K6" s="3" t="s">
        <v>440</v>
      </c>
      <c r="L6" s="16">
        <v>97693</v>
      </c>
      <c r="M6" s="44">
        <f t="shared" si="2"/>
        <v>101825</v>
      </c>
    </row>
    <row r="7" spans="1:15" x14ac:dyDescent="0.3">
      <c r="A7" s="4" t="s">
        <v>6</v>
      </c>
      <c r="B7" s="4">
        <v>60</v>
      </c>
      <c r="C7" s="12">
        <v>37</v>
      </c>
      <c r="D7" s="17">
        <f t="shared" si="0"/>
        <v>2220</v>
      </c>
      <c r="E7" s="13"/>
      <c r="F7" s="14">
        <v>42384</v>
      </c>
      <c r="G7" s="14">
        <v>42397</v>
      </c>
      <c r="H7" s="5">
        <f t="shared" si="1"/>
        <v>13</v>
      </c>
      <c r="K7" s="3" t="s">
        <v>441</v>
      </c>
      <c r="L7" s="16">
        <v>66095</v>
      </c>
      <c r="M7" s="44">
        <f t="shared" si="2"/>
        <v>68891</v>
      </c>
    </row>
    <row r="8" spans="1:15" x14ac:dyDescent="0.3">
      <c r="A8" s="4" t="s">
        <v>7</v>
      </c>
      <c r="B8" s="4">
        <v>24</v>
      </c>
      <c r="C8" s="12">
        <v>19</v>
      </c>
      <c r="D8" s="17">
        <f t="shared" si="0"/>
        <v>456</v>
      </c>
      <c r="E8" s="13"/>
      <c r="F8" s="14">
        <v>42386</v>
      </c>
      <c r="G8" s="14">
        <v>42402</v>
      </c>
      <c r="H8" s="5">
        <f t="shared" si="1"/>
        <v>16</v>
      </c>
      <c r="K8" s="3" t="s">
        <v>442</v>
      </c>
      <c r="L8" s="16">
        <v>69456</v>
      </c>
      <c r="M8" s="44">
        <f t="shared" si="2"/>
        <v>72394</v>
      </c>
    </row>
    <row r="9" spans="1:15" x14ac:dyDescent="0.3">
      <c r="A9" s="4" t="s">
        <v>8</v>
      </c>
      <c r="B9" s="4">
        <v>67</v>
      </c>
      <c r="C9" s="12">
        <v>17</v>
      </c>
      <c r="D9" s="17">
        <f t="shared" si="0"/>
        <v>1139</v>
      </c>
      <c r="E9" s="13"/>
      <c r="F9" s="14">
        <v>42387</v>
      </c>
      <c r="G9" s="14">
        <v>42402</v>
      </c>
      <c r="H9" s="5">
        <f t="shared" si="1"/>
        <v>15</v>
      </c>
      <c r="K9" s="3" t="s">
        <v>443</v>
      </c>
      <c r="L9" s="16">
        <v>67602</v>
      </c>
      <c r="M9" s="44">
        <f t="shared" si="2"/>
        <v>70462</v>
      </c>
    </row>
    <row r="10" spans="1:15" x14ac:dyDescent="0.3">
      <c r="A10" s="4" t="s">
        <v>9</v>
      </c>
      <c r="B10" s="4">
        <v>73</v>
      </c>
      <c r="C10" s="12">
        <v>22</v>
      </c>
      <c r="D10" s="17">
        <f t="shared" si="0"/>
        <v>1606</v>
      </c>
      <c r="E10" s="13"/>
      <c r="F10" s="14">
        <v>42389</v>
      </c>
      <c r="G10" s="14">
        <v>42411</v>
      </c>
      <c r="H10" s="5">
        <f t="shared" si="1"/>
        <v>22</v>
      </c>
      <c r="K10" s="3" t="s">
        <v>444</v>
      </c>
      <c r="L10" s="16">
        <v>80719</v>
      </c>
      <c r="M10" s="44">
        <f t="shared" si="2"/>
        <v>84133</v>
      </c>
    </row>
    <row r="11" spans="1:15" x14ac:dyDescent="0.3">
      <c r="A11" s="2" t="s">
        <v>0</v>
      </c>
      <c r="B11" s="4">
        <f>SUM(B2:B10)</f>
        <v>449</v>
      </c>
      <c r="C11" s="4">
        <f>SUM(C2:C10)</f>
        <v>229</v>
      </c>
      <c r="D11" s="45">
        <f>SUM(D2:D10)</f>
        <v>11404</v>
      </c>
      <c r="F11" s="14">
        <v>42391</v>
      </c>
      <c r="G11" s="14">
        <v>42409</v>
      </c>
      <c r="H11" s="5">
        <f t="shared" si="1"/>
        <v>18</v>
      </c>
      <c r="K11" s="3" t="s">
        <v>445</v>
      </c>
      <c r="L11" s="16">
        <v>68571</v>
      </c>
      <c r="M11" s="44">
        <f t="shared" si="2"/>
        <v>71472</v>
      </c>
    </row>
    <row r="12" spans="1:15" x14ac:dyDescent="0.3">
      <c r="F12" s="14">
        <v>42394</v>
      </c>
      <c r="G12" s="14">
        <v>42415</v>
      </c>
      <c r="H12" s="5">
        <f t="shared" si="1"/>
        <v>21</v>
      </c>
      <c r="K12" s="3" t="s">
        <v>446</v>
      </c>
      <c r="L12" s="16">
        <v>65173</v>
      </c>
      <c r="M12" s="44">
        <f t="shared" si="2"/>
        <v>67930</v>
      </c>
    </row>
    <row r="13" spans="1:15" x14ac:dyDescent="0.3">
      <c r="C13" s="45">
        <f t="array" ref="C13">SUM(B2:B10*C2:C10)</f>
        <v>11404</v>
      </c>
      <c r="F13" s="14">
        <v>42397</v>
      </c>
      <c r="G13" s="14">
        <v>42425</v>
      </c>
      <c r="H13" s="5">
        <f t="shared" si="1"/>
        <v>28</v>
      </c>
      <c r="K13" s="3" t="s">
        <v>447</v>
      </c>
      <c r="L13" s="16">
        <v>89600</v>
      </c>
      <c r="M13" s="44">
        <f t="shared" si="2"/>
        <v>93390</v>
      </c>
    </row>
    <row r="14" spans="1:15" x14ac:dyDescent="0.3">
      <c r="B14" s="18"/>
      <c r="G14" s="4"/>
      <c r="H14" s="17"/>
      <c r="K14" s="3" t="s">
        <v>448</v>
      </c>
      <c r="L14" s="16">
        <v>95198</v>
      </c>
      <c r="M14" s="44">
        <f t="shared" si="2"/>
        <v>99225</v>
      </c>
    </row>
    <row r="15" spans="1:15" x14ac:dyDescent="0.3">
      <c r="F15" s="47"/>
      <c r="G15" s="47"/>
      <c r="H15" s="17">
        <f t="array" ref="H15">AVERAGE(G2:G13-F2:F13)</f>
        <v>17.666666666666668</v>
      </c>
      <c r="K15" s="3" t="s">
        <v>449</v>
      </c>
      <c r="L15" s="16">
        <v>50589</v>
      </c>
      <c r="M15" s="44">
        <f t="shared" si="2"/>
        <v>52729</v>
      </c>
    </row>
    <row r="16" spans="1:15" x14ac:dyDescent="0.3">
      <c r="K16" s="3" t="s">
        <v>450</v>
      </c>
      <c r="L16" s="16">
        <v>66147</v>
      </c>
      <c r="M16" s="44">
        <f t="shared" si="2"/>
        <v>68945</v>
      </c>
    </row>
    <row r="17" spans="11:13" x14ac:dyDescent="0.3">
      <c r="K17" s="3" t="s">
        <v>451</v>
      </c>
      <c r="L17" s="16">
        <v>55875</v>
      </c>
      <c r="M17" s="44">
        <f t="shared" si="2"/>
        <v>58239</v>
      </c>
    </row>
    <row r="18" spans="11:13" x14ac:dyDescent="0.3">
      <c r="K18" s="3" t="s">
        <v>452</v>
      </c>
      <c r="L18" s="16">
        <v>95972</v>
      </c>
      <c r="M18" s="44">
        <f t="shared" si="2"/>
        <v>100032</v>
      </c>
    </row>
    <row r="19" spans="11:13" x14ac:dyDescent="0.3">
      <c r="K19" s="3" t="s">
        <v>345</v>
      </c>
      <c r="L19" s="16">
        <v>52914</v>
      </c>
      <c r="M19" s="44">
        <f t="shared" si="2"/>
        <v>55152</v>
      </c>
    </row>
    <row r="20" spans="11:13" x14ac:dyDescent="0.3">
      <c r="K20" s="3" t="s">
        <v>34</v>
      </c>
      <c r="L20" s="16">
        <v>59395</v>
      </c>
      <c r="M20" s="44">
        <f t="shared" si="2"/>
        <v>61907</v>
      </c>
    </row>
    <row r="21" spans="11:13" x14ac:dyDescent="0.3">
      <c r="K21" s="3" t="s">
        <v>225</v>
      </c>
      <c r="L21" s="16">
        <v>71065</v>
      </c>
      <c r="M21" s="44">
        <f t="shared" si="2"/>
        <v>74071</v>
      </c>
    </row>
    <row r="22" spans="11:13" x14ac:dyDescent="0.3">
      <c r="K22" s="3" t="s">
        <v>64</v>
      </c>
      <c r="L22" s="16">
        <v>62672</v>
      </c>
      <c r="M22" s="44">
        <f t="shared" si="2"/>
        <v>65323</v>
      </c>
    </row>
    <row r="23" spans="11:13" x14ac:dyDescent="0.3">
      <c r="K23" s="3" t="s">
        <v>64</v>
      </c>
      <c r="L23" s="16">
        <v>69151</v>
      </c>
      <c r="M23" s="44">
        <f t="shared" si="2"/>
        <v>72076</v>
      </c>
    </row>
    <row r="24" spans="11:13" x14ac:dyDescent="0.3">
      <c r="K24" s="3" t="s">
        <v>198</v>
      </c>
      <c r="L24" s="16">
        <v>66928</v>
      </c>
      <c r="M24" s="44">
        <f t="shared" si="2"/>
        <v>69759</v>
      </c>
    </row>
    <row r="25" spans="11:13" x14ac:dyDescent="0.3">
      <c r="K25" s="3" t="s">
        <v>325</v>
      </c>
      <c r="L25" s="16">
        <v>93390</v>
      </c>
      <c r="M25" s="44">
        <f t="shared" si="2"/>
        <v>97340</v>
      </c>
    </row>
    <row r="26" spans="11:13" x14ac:dyDescent="0.3">
      <c r="K26" s="3" t="s">
        <v>297</v>
      </c>
      <c r="L26" s="16">
        <v>98229</v>
      </c>
      <c r="M26" s="44">
        <f t="shared" si="2"/>
        <v>102384</v>
      </c>
    </row>
    <row r="27" spans="11:13" x14ac:dyDescent="0.3">
      <c r="K27" s="3" t="s">
        <v>105</v>
      </c>
      <c r="L27" s="16">
        <v>66628</v>
      </c>
      <c r="M27" s="44">
        <f t="shared" si="2"/>
        <v>69446</v>
      </c>
    </row>
    <row r="28" spans="11:13" x14ac:dyDescent="0.3">
      <c r="K28" s="3" t="s">
        <v>391</v>
      </c>
      <c r="L28" s="16">
        <v>82222</v>
      </c>
      <c r="M28" s="44">
        <f t="shared" si="2"/>
        <v>85700</v>
      </c>
    </row>
    <row r="29" spans="11:13" x14ac:dyDescent="0.3">
      <c r="K29" s="3" t="s">
        <v>183</v>
      </c>
      <c r="L29" s="16">
        <v>82470</v>
      </c>
      <c r="M29" s="44">
        <f t="shared" si="2"/>
        <v>85958</v>
      </c>
    </row>
    <row r="30" spans="11:13" x14ac:dyDescent="0.3">
      <c r="K30" s="3" t="s">
        <v>62</v>
      </c>
      <c r="L30" s="16">
        <v>84243</v>
      </c>
      <c r="M30" s="44">
        <f t="shared" si="2"/>
        <v>87806</v>
      </c>
    </row>
    <row r="31" spans="11:13" x14ac:dyDescent="0.3">
      <c r="K31" s="3" t="s">
        <v>165</v>
      </c>
      <c r="L31" s="16">
        <v>69451</v>
      </c>
      <c r="M31" s="44">
        <f t="shared" si="2"/>
        <v>72389</v>
      </c>
    </row>
    <row r="32" spans="11:13" x14ac:dyDescent="0.3">
      <c r="K32" s="3" t="s">
        <v>275</v>
      </c>
      <c r="L32" s="16">
        <v>87339</v>
      </c>
      <c r="M32" s="44">
        <f t="shared" si="2"/>
        <v>91033</v>
      </c>
    </row>
    <row r="33" spans="11:13" x14ac:dyDescent="0.3">
      <c r="K33" s="3" t="s">
        <v>335</v>
      </c>
      <c r="L33" s="16">
        <v>50061</v>
      </c>
      <c r="M33" s="44">
        <f t="shared" si="2"/>
        <v>52179</v>
      </c>
    </row>
    <row r="34" spans="11:13" x14ac:dyDescent="0.3">
      <c r="K34" s="3" t="s">
        <v>93</v>
      </c>
      <c r="L34" s="16">
        <v>79439</v>
      </c>
      <c r="M34" s="44">
        <f t="shared" si="2"/>
        <v>82799</v>
      </c>
    </row>
    <row r="35" spans="11:13" x14ac:dyDescent="0.3">
      <c r="K35" s="3" t="s">
        <v>93</v>
      </c>
      <c r="L35" s="16">
        <v>66626</v>
      </c>
      <c r="M35" s="44">
        <f t="shared" si="2"/>
        <v>69444</v>
      </c>
    </row>
    <row r="36" spans="11:13" x14ac:dyDescent="0.3">
      <c r="K36" s="3" t="s">
        <v>114</v>
      </c>
      <c r="L36" s="16">
        <v>53860</v>
      </c>
      <c r="M36" s="44">
        <f t="shared" si="2"/>
        <v>56138</v>
      </c>
    </row>
    <row r="37" spans="11:13" x14ac:dyDescent="0.3">
      <c r="K37" s="3" t="s">
        <v>326</v>
      </c>
      <c r="L37" s="16">
        <v>83700</v>
      </c>
      <c r="M37" s="44">
        <f t="shared" si="2"/>
        <v>87241</v>
      </c>
    </row>
    <row r="38" spans="11:13" x14ac:dyDescent="0.3">
      <c r="K38" s="3" t="s">
        <v>343</v>
      </c>
      <c r="L38" s="16">
        <v>74410</v>
      </c>
      <c r="M38" s="44">
        <f t="shared" si="2"/>
        <v>77558</v>
      </c>
    </row>
    <row r="39" spans="11:13" x14ac:dyDescent="0.3">
      <c r="K39" s="3" t="s">
        <v>158</v>
      </c>
      <c r="L39" s="16">
        <v>72159</v>
      </c>
      <c r="M39" s="44">
        <f t="shared" si="2"/>
        <v>75211</v>
      </c>
    </row>
    <row r="40" spans="11:13" x14ac:dyDescent="0.3">
      <c r="K40" s="3" t="s">
        <v>291</v>
      </c>
      <c r="L40" s="16">
        <v>53007</v>
      </c>
      <c r="M40" s="44">
        <f t="shared" si="2"/>
        <v>55249</v>
      </c>
    </row>
    <row r="41" spans="11:13" x14ac:dyDescent="0.3">
      <c r="K41" s="3" t="s">
        <v>322</v>
      </c>
      <c r="L41" s="16">
        <v>73112</v>
      </c>
      <c r="M41" s="44">
        <f t="shared" si="2"/>
        <v>76205</v>
      </c>
    </row>
    <row r="42" spans="11:13" x14ac:dyDescent="0.3">
      <c r="K42" s="3" t="s">
        <v>87</v>
      </c>
      <c r="L42" s="16">
        <v>85346</v>
      </c>
      <c r="M42" s="44">
        <f t="shared" si="2"/>
        <v>88956</v>
      </c>
    </row>
    <row r="43" spans="11:13" x14ac:dyDescent="0.3">
      <c r="K43" s="3" t="s">
        <v>179</v>
      </c>
      <c r="L43" s="16">
        <v>92867</v>
      </c>
      <c r="M43" s="44">
        <f t="shared" si="2"/>
        <v>96795</v>
      </c>
    </row>
    <row r="44" spans="11:13" x14ac:dyDescent="0.3">
      <c r="K44" s="3" t="s">
        <v>269</v>
      </c>
      <c r="L44" s="16">
        <v>50463</v>
      </c>
      <c r="M44" s="44">
        <f t="shared" si="2"/>
        <v>52598</v>
      </c>
    </row>
    <row r="45" spans="11:13" x14ac:dyDescent="0.3">
      <c r="K45" s="3" t="s">
        <v>309</v>
      </c>
      <c r="L45" s="16">
        <v>63618</v>
      </c>
      <c r="M45" s="44">
        <f t="shared" si="2"/>
        <v>66309</v>
      </c>
    </row>
    <row r="46" spans="11:13" x14ac:dyDescent="0.3">
      <c r="K46" s="3" t="s">
        <v>306</v>
      </c>
      <c r="L46" s="16">
        <v>92093</v>
      </c>
      <c r="M46" s="44">
        <f t="shared" si="2"/>
        <v>95989</v>
      </c>
    </row>
    <row r="47" spans="11:13" x14ac:dyDescent="0.3">
      <c r="K47" s="3" t="s">
        <v>180</v>
      </c>
      <c r="L47" s="16">
        <v>53506</v>
      </c>
      <c r="M47" s="44">
        <f t="shared" si="2"/>
        <v>55769</v>
      </c>
    </row>
    <row r="48" spans="11:13" x14ac:dyDescent="0.3">
      <c r="K48" s="3" t="s">
        <v>73</v>
      </c>
      <c r="L48" s="16">
        <v>59234</v>
      </c>
      <c r="M48" s="44">
        <f t="shared" si="2"/>
        <v>61740</v>
      </c>
    </row>
    <row r="49" spans="11:13" x14ac:dyDescent="0.3">
      <c r="K49" s="3" t="s">
        <v>287</v>
      </c>
      <c r="L49" s="16">
        <v>82255</v>
      </c>
      <c r="M49" s="44">
        <f t="shared" si="2"/>
        <v>85734</v>
      </c>
    </row>
    <row r="50" spans="11:13" x14ac:dyDescent="0.3">
      <c r="K50" s="3" t="s">
        <v>214</v>
      </c>
      <c r="L50" s="16">
        <v>73036</v>
      </c>
      <c r="M50" s="44">
        <f t="shared" si="2"/>
        <v>76125</v>
      </c>
    </row>
    <row r="51" spans="11:13" x14ac:dyDescent="0.3">
      <c r="K51" s="3" t="s">
        <v>342</v>
      </c>
      <c r="L51" s="16">
        <v>95709</v>
      </c>
      <c r="M51" s="44">
        <f t="shared" si="2"/>
        <v>99757</v>
      </c>
    </row>
    <row r="52" spans="11:13" x14ac:dyDescent="0.3">
      <c r="K52" s="3" t="s">
        <v>15</v>
      </c>
      <c r="L52" s="16">
        <v>80309</v>
      </c>
      <c r="M52" s="44">
        <f t="shared" si="2"/>
        <v>83706</v>
      </c>
    </row>
    <row r="53" spans="11:13" x14ac:dyDescent="0.3">
      <c r="K53" s="3" t="s">
        <v>279</v>
      </c>
      <c r="L53" s="16">
        <v>95035</v>
      </c>
      <c r="M53" s="44">
        <f t="shared" si="2"/>
        <v>99055</v>
      </c>
    </row>
    <row r="54" spans="11:13" x14ac:dyDescent="0.3">
      <c r="K54" s="3" t="s">
        <v>312</v>
      </c>
      <c r="L54" s="16">
        <v>56179</v>
      </c>
      <c r="M54" s="44">
        <f t="shared" si="2"/>
        <v>58555</v>
      </c>
    </row>
    <row r="55" spans="11:13" x14ac:dyDescent="0.3">
      <c r="K55" s="3" t="s">
        <v>304</v>
      </c>
      <c r="L55" s="16">
        <v>71150</v>
      </c>
      <c r="M55" s="44">
        <f t="shared" si="2"/>
        <v>74160</v>
      </c>
    </row>
    <row r="56" spans="11:13" x14ac:dyDescent="0.3">
      <c r="K56" s="3" t="s">
        <v>164</v>
      </c>
      <c r="L56" s="16">
        <v>89537</v>
      </c>
      <c r="M56" s="44">
        <f t="shared" si="2"/>
        <v>93324</v>
      </c>
    </row>
    <row r="57" spans="11:13" x14ac:dyDescent="0.3">
      <c r="K57" s="3" t="s">
        <v>340</v>
      </c>
      <c r="L57" s="16">
        <v>77326</v>
      </c>
      <c r="M57" s="44">
        <f t="shared" si="2"/>
        <v>80597</v>
      </c>
    </row>
    <row r="58" spans="11:13" x14ac:dyDescent="0.3">
      <c r="K58" s="3" t="s">
        <v>182</v>
      </c>
      <c r="L58" s="16">
        <v>62332</v>
      </c>
      <c r="M58" s="44">
        <f t="shared" si="2"/>
        <v>64969</v>
      </c>
    </row>
    <row r="59" spans="11:13" x14ac:dyDescent="0.3">
      <c r="K59" s="3" t="s">
        <v>209</v>
      </c>
      <c r="L59" s="16">
        <v>74036</v>
      </c>
      <c r="M59" s="44">
        <f t="shared" si="2"/>
        <v>77168</v>
      </c>
    </row>
    <row r="60" spans="11:13" x14ac:dyDescent="0.3">
      <c r="K60" s="3" t="s">
        <v>129</v>
      </c>
      <c r="L60" s="16">
        <v>77421</v>
      </c>
      <c r="M60" s="44">
        <f t="shared" si="2"/>
        <v>80696</v>
      </c>
    </row>
    <row r="61" spans="11:13" x14ac:dyDescent="0.3">
      <c r="K61" s="3" t="s">
        <v>282</v>
      </c>
      <c r="L61" s="16">
        <v>93319</v>
      </c>
      <c r="M61" s="44">
        <f t="shared" si="2"/>
        <v>97266</v>
      </c>
    </row>
    <row r="62" spans="11:13" x14ac:dyDescent="0.3">
      <c r="K62" s="3" t="s">
        <v>128</v>
      </c>
      <c r="L62" s="16">
        <v>61159</v>
      </c>
      <c r="M62" s="44">
        <f t="shared" si="2"/>
        <v>63746</v>
      </c>
    </row>
    <row r="63" spans="11:13" x14ac:dyDescent="0.3">
      <c r="K63" s="3" t="s">
        <v>197</v>
      </c>
      <c r="L63" s="16">
        <v>91425</v>
      </c>
      <c r="M63" s="44">
        <f t="shared" si="2"/>
        <v>95292</v>
      </c>
    </row>
    <row r="64" spans="11:13" x14ac:dyDescent="0.3">
      <c r="K64" s="3" t="s">
        <v>237</v>
      </c>
      <c r="L64" s="16">
        <v>53063</v>
      </c>
      <c r="M64" s="44">
        <f t="shared" si="2"/>
        <v>55308</v>
      </c>
    </row>
    <row r="65" spans="11:13" x14ac:dyDescent="0.3">
      <c r="K65" s="3" t="s">
        <v>368</v>
      </c>
      <c r="L65" s="16">
        <v>77253</v>
      </c>
      <c r="M65" s="44">
        <f t="shared" si="2"/>
        <v>80521</v>
      </c>
    </row>
    <row r="66" spans="11:13" x14ac:dyDescent="0.3">
      <c r="K66" s="3" t="s">
        <v>125</v>
      </c>
      <c r="L66" s="16">
        <v>57254</v>
      </c>
      <c r="M66" s="44">
        <f t="shared" si="2"/>
        <v>59676</v>
      </c>
    </row>
    <row r="67" spans="11:13" x14ac:dyDescent="0.3">
      <c r="K67" s="3" t="s">
        <v>143</v>
      </c>
      <c r="L67" s="16">
        <v>70337</v>
      </c>
      <c r="M67" s="44">
        <f t="shared" ref="M67:M130" si="3">ROUND(L67*$N$1+L67,0)</f>
        <v>73312</v>
      </c>
    </row>
    <row r="68" spans="11:13" x14ac:dyDescent="0.3">
      <c r="K68" s="3" t="s">
        <v>276</v>
      </c>
      <c r="L68" s="16">
        <v>80387</v>
      </c>
      <c r="M68" s="44">
        <f t="shared" si="3"/>
        <v>83787</v>
      </c>
    </row>
    <row r="69" spans="11:13" x14ac:dyDescent="0.3">
      <c r="K69" s="3" t="s">
        <v>206</v>
      </c>
      <c r="L69" s="16">
        <v>76252</v>
      </c>
      <c r="M69" s="44">
        <f t="shared" si="3"/>
        <v>79477</v>
      </c>
    </row>
    <row r="70" spans="11:13" x14ac:dyDescent="0.3">
      <c r="K70" s="3" t="s">
        <v>271</v>
      </c>
      <c r="L70" s="16">
        <v>79986</v>
      </c>
      <c r="M70" s="44">
        <f t="shared" si="3"/>
        <v>83369</v>
      </c>
    </row>
    <row r="71" spans="11:13" x14ac:dyDescent="0.3">
      <c r="K71" s="3" t="s">
        <v>95</v>
      </c>
      <c r="L71" s="16">
        <v>95789</v>
      </c>
      <c r="M71" s="44">
        <f t="shared" si="3"/>
        <v>99841</v>
      </c>
    </row>
    <row r="72" spans="11:13" x14ac:dyDescent="0.3">
      <c r="K72" s="3" t="s">
        <v>257</v>
      </c>
      <c r="L72" s="16">
        <v>91979</v>
      </c>
      <c r="M72" s="44">
        <f t="shared" si="3"/>
        <v>95870</v>
      </c>
    </row>
    <row r="73" spans="11:13" x14ac:dyDescent="0.3">
      <c r="K73" s="3" t="s">
        <v>286</v>
      </c>
      <c r="L73" s="16">
        <v>66713</v>
      </c>
      <c r="M73" s="44">
        <f t="shared" si="3"/>
        <v>69535</v>
      </c>
    </row>
    <row r="74" spans="11:13" x14ac:dyDescent="0.3">
      <c r="K74" s="3" t="s">
        <v>294</v>
      </c>
      <c r="L74" s="16">
        <v>58083</v>
      </c>
      <c r="M74" s="44">
        <f t="shared" si="3"/>
        <v>60540</v>
      </c>
    </row>
    <row r="75" spans="11:13" x14ac:dyDescent="0.3">
      <c r="K75" s="3" t="s">
        <v>110</v>
      </c>
      <c r="L75" s="16">
        <v>69203</v>
      </c>
      <c r="M75" s="44">
        <f t="shared" si="3"/>
        <v>72130</v>
      </c>
    </row>
    <row r="76" spans="11:13" x14ac:dyDescent="0.3">
      <c r="K76" s="3" t="s">
        <v>153</v>
      </c>
      <c r="L76" s="16">
        <v>54722</v>
      </c>
      <c r="M76" s="44">
        <f t="shared" si="3"/>
        <v>57037</v>
      </c>
    </row>
    <row r="77" spans="11:13" x14ac:dyDescent="0.3">
      <c r="K77" s="3" t="s">
        <v>311</v>
      </c>
      <c r="L77" s="16">
        <v>78933</v>
      </c>
      <c r="M77" s="44">
        <f t="shared" si="3"/>
        <v>82272</v>
      </c>
    </row>
    <row r="78" spans="11:13" x14ac:dyDescent="0.3">
      <c r="K78" s="3" t="s">
        <v>264</v>
      </c>
      <c r="L78" s="16">
        <v>71065</v>
      </c>
      <c r="M78" s="44">
        <f t="shared" si="3"/>
        <v>74071</v>
      </c>
    </row>
    <row r="79" spans="11:13" x14ac:dyDescent="0.3">
      <c r="K79" s="3" t="s">
        <v>246</v>
      </c>
      <c r="L79" s="16">
        <v>96862</v>
      </c>
      <c r="M79" s="44">
        <f t="shared" si="3"/>
        <v>100959</v>
      </c>
    </row>
    <row r="80" spans="11:13" x14ac:dyDescent="0.3">
      <c r="K80" s="3" t="s">
        <v>228</v>
      </c>
      <c r="L80" s="16">
        <v>77678</v>
      </c>
      <c r="M80" s="44">
        <f t="shared" si="3"/>
        <v>80964</v>
      </c>
    </row>
    <row r="81" spans="11:13" x14ac:dyDescent="0.3">
      <c r="K81" s="3" t="s">
        <v>148</v>
      </c>
      <c r="L81" s="16">
        <v>54434</v>
      </c>
      <c r="M81" s="44">
        <f t="shared" si="3"/>
        <v>56737</v>
      </c>
    </row>
    <row r="82" spans="11:13" x14ac:dyDescent="0.3">
      <c r="K82" s="3" t="s">
        <v>75</v>
      </c>
      <c r="L82" s="16">
        <v>92483</v>
      </c>
      <c r="M82" s="44">
        <f t="shared" si="3"/>
        <v>96395</v>
      </c>
    </row>
    <row r="83" spans="11:13" x14ac:dyDescent="0.3">
      <c r="K83" s="3" t="s">
        <v>207</v>
      </c>
      <c r="L83" s="16">
        <v>65358</v>
      </c>
      <c r="M83" s="44">
        <f t="shared" si="3"/>
        <v>68123</v>
      </c>
    </row>
    <row r="84" spans="11:13" x14ac:dyDescent="0.3">
      <c r="K84" s="3" t="s">
        <v>133</v>
      </c>
      <c r="L84" s="16">
        <v>52268</v>
      </c>
      <c r="M84" s="44">
        <f t="shared" si="3"/>
        <v>54479</v>
      </c>
    </row>
    <row r="85" spans="11:13" x14ac:dyDescent="0.3">
      <c r="K85" s="3" t="s">
        <v>37</v>
      </c>
      <c r="L85" s="16">
        <v>56535</v>
      </c>
      <c r="M85" s="44">
        <f t="shared" si="3"/>
        <v>58926</v>
      </c>
    </row>
    <row r="86" spans="11:13" x14ac:dyDescent="0.3">
      <c r="K86" s="3" t="s">
        <v>284</v>
      </c>
      <c r="L86" s="16">
        <v>63564</v>
      </c>
      <c r="M86" s="44">
        <f t="shared" si="3"/>
        <v>66253</v>
      </c>
    </row>
    <row r="87" spans="11:13" x14ac:dyDescent="0.3">
      <c r="K87" s="3" t="s">
        <v>358</v>
      </c>
      <c r="L87" s="16">
        <v>87805</v>
      </c>
      <c r="M87" s="44">
        <f t="shared" si="3"/>
        <v>91519</v>
      </c>
    </row>
    <row r="88" spans="11:13" x14ac:dyDescent="0.3">
      <c r="K88" s="3" t="s">
        <v>239</v>
      </c>
      <c r="L88" s="16">
        <v>85730</v>
      </c>
      <c r="M88" s="44">
        <f t="shared" si="3"/>
        <v>89356</v>
      </c>
    </row>
    <row r="89" spans="11:13" x14ac:dyDescent="0.3">
      <c r="K89" s="3" t="s">
        <v>21</v>
      </c>
      <c r="L89" s="16">
        <v>69184</v>
      </c>
      <c r="M89" s="44">
        <f t="shared" si="3"/>
        <v>72110</v>
      </c>
    </row>
    <row r="90" spans="11:13" x14ac:dyDescent="0.3">
      <c r="K90" s="3" t="s">
        <v>244</v>
      </c>
      <c r="L90" s="16">
        <v>79322</v>
      </c>
      <c r="M90" s="44">
        <f t="shared" si="3"/>
        <v>82677</v>
      </c>
    </row>
    <row r="91" spans="11:13" x14ac:dyDescent="0.3">
      <c r="K91" s="3" t="s">
        <v>166</v>
      </c>
      <c r="L91" s="16">
        <v>76160</v>
      </c>
      <c r="M91" s="44">
        <f t="shared" si="3"/>
        <v>79382</v>
      </c>
    </row>
    <row r="92" spans="11:13" x14ac:dyDescent="0.3">
      <c r="K92" s="3" t="s">
        <v>371</v>
      </c>
      <c r="L92" s="16">
        <v>94251</v>
      </c>
      <c r="M92" s="44">
        <f t="shared" si="3"/>
        <v>98238</v>
      </c>
    </row>
    <row r="93" spans="11:13" x14ac:dyDescent="0.3">
      <c r="K93" s="3" t="s">
        <v>43</v>
      </c>
      <c r="L93" s="16">
        <v>96866</v>
      </c>
      <c r="M93" s="44">
        <f t="shared" si="3"/>
        <v>100963</v>
      </c>
    </row>
    <row r="94" spans="11:13" x14ac:dyDescent="0.3">
      <c r="K94" s="3" t="s">
        <v>252</v>
      </c>
      <c r="L94" s="16">
        <v>69854</v>
      </c>
      <c r="M94" s="44">
        <f t="shared" si="3"/>
        <v>72809</v>
      </c>
    </row>
    <row r="95" spans="11:13" x14ac:dyDescent="0.3">
      <c r="K95" s="3" t="s">
        <v>384</v>
      </c>
      <c r="L95" s="16">
        <v>54572</v>
      </c>
      <c r="M95" s="44">
        <f t="shared" si="3"/>
        <v>56880</v>
      </c>
    </row>
    <row r="96" spans="11:13" x14ac:dyDescent="0.3">
      <c r="K96" s="3" t="s">
        <v>77</v>
      </c>
      <c r="L96" s="16">
        <v>62766</v>
      </c>
      <c r="M96" s="44">
        <f t="shared" si="3"/>
        <v>65421</v>
      </c>
    </row>
    <row r="97" spans="11:13" x14ac:dyDescent="0.3">
      <c r="K97" s="3" t="s">
        <v>168</v>
      </c>
      <c r="L97" s="16">
        <v>80370</v>
      </c>
      <c r="M97" s="44">
        <f t="shared" si="3"/>
        <v>83770</v>
      </c>
    </row>
    <row r="98" spans="11:13" x14ac:dyDescent="0.3">
      <c r="K98" s="3" t="s">
        <v>63</v>
      </c>
      <c r="L98" s="16">
        <v>98197</v>
      </c>
      <c r="M98" s="44">
        <f t="shared" si="3"/>
        <v>102351</v>
      </c>
    </row>
    <row r="99" spans="11:13" x14ac:dyDescent="0.3">
      <c r="K99" s="3" t="s">
        <v>355</v>
      </c>
      <c r="L99" s="16">
        <v>51229</v>
      </c>
      <c r="M99" s="44">
        <f t="shared" si="3"/>
        <v>53396</v>
      </c>
    </row>
    <row r="100" spans="11:13" x14ac:dyDescent="0.3">
      <c r="K100" s="3" t="s">
        <v>120</v>
      </c>
      <c r="L100" s="16">
        <v>97282</v>
      </c>
      <c r="M100" s="44">
        <f t="shared" si="3"/>
        <v>101397</v>
      </c>
    </row>
    <row r="101" spans="11:13" x14ac:dyDescent="0.3">
      <c r="K101" s="3" t="s">
        <v>81</v>
      </c>
      <c r="L101" s="16">
        <v>67721</v>
      </c>
      <c r="M101" s="44">
        <f t="shared" si="3"/>
        <v>70586</v>
      </c>
    </row>
    <row r="102" spans="11:13" x14ac:dyDescent="0.3">
      <c r="K102" s="3" t="s">
        <v>277</v>
      </c>
      <c r="L102" s="16">
        <v>71986</v>
      </c>
      <c r="M102" s="44">
        <f t="shared" si="3"/>
        <v>75031</v>
      </c>
    </row>
    <row r="103" spans="11:13" x14ac:dyDescent="0.3">
      <c r="K103" s="3" t="s">
        <v>323</v>
      </c>
      <c r="L103" s="16">
        <v>72992</v>
      </c>
      <c r="M103" s="44">
        <f t="shared" si="3"/>
        <v>76080</v>
      </c>
    </row>
    <row r="104" spans="11:13" x14ac:dyDescent="0.3">
      <c r="K104" s="3" t="s">
        <v>366</v>
      </c>
      <c r="L104" s="16">
        <v>82786</v>
      </c>
      <c r="M104" s="44">
        <f t="shared" si="3"/>
        <v>86288</v>
      </c>
    </row>
    <row r="105" spans="11:13" x14ac:dyDescent="0.3">
      <c r="K105" s="3" t="s">
        <v>107</v>
      </c>
      <c r="L105" s="16">
        <v>62487</v>
      </c>
      <c r="M105" s="44">
        <f t="shared" si="3"/>
        <v>65130</v>
      </c>
    </row>
    <row r="106" spans="11:13" x14ac:dyDescent="0.3">
      <c r="K106" s="3" t="s">
        <v>357</v>
      </c>
      <c r="L106" s="16">
        <v>81227</v>
      </c>
      <c r="M106" s="44">
        <f t="shared" si="3"/>
        <v>84663</v>
      </c>
    </row>
    <row r="107" spans="11:13" x14ac:dyDescent="0.3">
      <c r="K107" s="3" t="s">
        <v>265</v>
      </c>
      <c r="L107" s="16">
        <v>82785</v>
      </c>
      <c r="M107" s="44">
        <f t="shared" si="3"/>
        <v>86287</v>
      </c>
    </row>
    <row r="108" spans="11:13" x14ac:dyDescent="0.3">
      <c r="K108" s="3" t="s">
        <v>305</v>
      </c>
      <c r="L108" s="16">
        <v>78969</v>
      </c>
      <c r="M108" s="44">
        <f t="shared" si="3"/>
        <v>82309</v>
      </c>
    </row>
    <row r="109" spans="11:13" x14ac:dyDescent="0.3">
      <c r="K109" s="3" t="s">
        <v>157</v>
      </c>
      <c r="L109" s="16">
        <v>54132</v>
      </c>
      <c r="M109" s="44">
        <f t="shared" si="3"/>
        <v>56422</v>
      </c>
    </row>
    <row r="110" spans="11:13" x14ac:dyDescent="0.3">
      <c r="K110" s="3" t="s">
        <v>338</v>
      </c>
      <c r="L110" s="16">
        <v>63080</v>
      </c>
      <c r="M110" s="44">
        <f t="shared" si="3"/>
        <v>65748</v>
      </c>
    </row>
    <row r="111" spans="11:13" x14ac:dyDescent="0.3">
      <c r="K111" s="3" t="s">
        <v>123</v>
      </c>
      <c r="L111" s="16">
        <v>67985</v>
      </c>
      <c r="M111" s="44">
        <f t="shared" si="3"/>
        <v>70861</v>
      </c>
    </row>
    <row r="112" spans="11:13" x14ac:dyDescent="0.3">
      <c r="K112" s="3" t="s">
        <v>307</v>
      </c>
      <c r="L112" s="16">
        <v>85097</v>
      </c>
      <c r="M112" s="44">
        <f t="shared" si="3"/>
        <v>88697</v>
      </c>
    </row>
    <row r="113" spans="11:13" x14ac:dyDescent="0.3">
      <c r="K113" s="3" t="s">
        <v>272</v>
      </c>
      <c r="L113" s="16">
        <v>94274</v>
      </c>
      <c r="M113" s="44">
        <f t="shared" si="3"/>
        <v>98262</v>
      </c>
    </row>
    <row r="114" spans="11:13" x14ac:dyDescent="0.3">
      <c r="K114" s="3" t="s">
        <v>267</v>
      </c>
      <c r="L114" s="16">
        <v>84653</v>
      </c>
      <c r="M114" s="44">
        <f t="shared" si="3"/>
        <v>88234</v>
      </c>
    </row>
    <row r="115" spans="11:13" x14ac:dyDescent="0.3">
      <c r="K115" s="3" t="s">
        <v>238</v>
      </c>
      <c r="L115" s="16">
        <v>59095</v>
      </c>
      <c r="M115" s="44">
        <f t="shared" si="3"/>
        <v>61595</v>
      </c>
    </row>
    <row r="116" spans="11:13" x14ac:dyDescent="0.3">
      <c r="K116" s="3" t="s">
        <v>38</v>
      </c>
      <c r="L116" s="16">
        <v>92807</v>
      </c>
      <c r="M116" s="44">
        <f t="shared" si="3"/>
        <v>96733</v>
      </c>
    </row>
    <row r="117" spans="11:13" x14ac:dyDescent="0.3">
      <c r="K117" s="3" t="s">
        <v>232</v>
      </c>
      <c r="L117" s="16">
        <v>88922</v>
      </c>
      <c r="M117" s="44">
        <f t="shared" si="3"/>
        <v>92683</v>
      </c>
    </row>
    <row r="118" spans="11:13" x14ac:dyDescent="0.3">
      <c r="K118" s="3" t="s">
        <v>65</v>
      </c>
      <c r="L118" s="16">
        <v>67595</v>
      </c>
      <c r="M118" s="44">
        <f t="shared" si="3"/>
        <v>70454</v>
      </c>
    </row>
    <row r="119" spans="11:13" x14ac:dyDescent="0.3">
      <c r="K119" s="3" t="s">
        <v>310</v>
      </c>
      <c r="L119" s="16">
        <v>88425</v>
      </c>
      <c r="M119" s="44">
        <f t="shared" si="3"/>
        <v>92165</v>
      </c>
    </row>
    <row r="120" spans="11:13" x14ac:dyDescent="0.3">
      <c r="K120" s="3" t="s">
        <v>103</v>
      </c>
      <c r="L120" s="16">
        <v>72304</v>
      </c>
      <c r="M120" s="44">
        <f t="shared" si="3"/>
        <v>75362</v>
      </c>
    </row>
    <row r="121" spans="11:13" x14ac:dyDescent="0.3">
      <c r="K121" s="3" t="s">
        <v>201</v>
      </c>
      <c r="L121" s="16">
        <v>62423</v>
      </c>
      <c r="M121" s="44">
        <f t="shared" si="3"/>
        <v>65063</v>
      </c>
    </row>
    <row r="122" spans="11:13" x14ac:dyDescent="0.3">
      <c r="K122" s="3" t="s">
        <v>321</v>
      </c>
      <c r="L122" s="16">
        <v>64027</v>
      </c>
      <c r="M122" s="44">
        <f t="shared" si="3"/>
        <v>66735</v>
      </c>
    </row>
    <row r="123" spans="11:13" x14ac:dyDescent="0.3">
      <c r="K123" s="3" t="s">
        <v>334</v>
      </c>
      <c r="L123" s="16">
        <v>85123</v>
      </c>
      <c r="M123" s="44">
        <f t="shared" si="3"/>
        <v>88724</v>
      </c>
    </row>
    <row r="124" spans="11:13" x14ac:dyDescent="0.3">
      <c r="K124" s="3" t="s">
        <v>260</v>
      </c>
      <c r="L124" s="16">
        <v>94681</v>
      </c>
      <c r="M124" s="44">
        <f t="shared" si="3"/>
        <v>98686</v>
      </c>
    </row>
    <row r="125" spans="11:13" x14ac:dyDescent="0.3">
      <c r="K125" s="3" t="s">
        <v>380</v>
      </c>
      <c r="L125" s="16">
        <v>73734</v>
      </c>
      <c r="M125" s="44">
        <f t="shared" si="3"/>
        <v>76853</v>
      </c>
    </row>
    <row r="126" spans="11:13" x14ac:dyDescent="0.3">
      <c r="K126" s="3" t="s">
        <v>171</v>
      </c>
      <c r="L126" s="16">
        <v>80735</v>
      </c>
      <c r="M126" s="44">
        <f t="shared" si="3"/>
        <v>84150</v>
      </c>
    </row>
    <row r="127" spans="11:13" x14ac:dyDescent="0.3">
      <c r="K127" s="3" t="s">
        <v>145</v>
      </c>
      <c r="L127" s="16">
        <v>55591</v>
      </c>
      <c r="M127" s="44">
        <f t="shared" si="3"/>
        <v>57942</v>
      </c>
    </row>
    <row r="128" spans="11:13" x14ac:dyDescent="0.3">
      <c r="K128" s="3" t="s">
        <v>262</v>
      </c>
      <c r="L128" s="16">
        <v>78154</v>
      </c>
      <c r="M128" s="44">
        <f t="shared" si="3"/>
        <v>81460</v>
      </c>
    </row>
    <row r="129" spans="11:13" x14ac:dyDescent="0.3">
      <c r="K129" s="3" t="s">
        <v>243</v>
      </c>
      <c r="L129" s="16">
        <v>66656</v>
      </c>
      <c r="M129" s="44">
        <f t="shared" si="3"/>
        <v>69476</v>
      </c>
    </row>
    <row r="130" spans="11:13" x14ac:dyDescent="0.3">
      <c r="K130" s="3" t="s">
        <v>224</v>
      </c>
      <c r="L130" s="16">
        <v>86504</v>
      </c>
      <c r="M130" s="44">
        <f t="shared" si="3"/>
        <v>90163</v>
      </c>
    </row>
    <row r="131" spans="11:13" x14ac:dyDescent="0.3">
      <c r="K131" s="3" t="s">
        <v>149</v>
      </c>
      <c r="L131" s="16">
        <v>86712</v>
      </c>
      <c r="M131" s="44">
        <f t="shared" ref="M131:M194" si="4">ROUND(L131*$N$1+L131,0)</f>
        <v>90380</v>
      </c>
    </row>
    <row r="132" spans="11:13" x14ac:dyDescent="0.3">
      <c r="K132" s="3" t="s">
        <v>149</v>
      </c>
      <c r="L132" s="16">
        <v>83544</v>
      </c>
      <c r="M132" s="44">
        <f t="shared" si="4"/>
        <v>87078</v>
      </c>
    </row>
    <row r="133" spans="11:13" x14ac:dyDescent="0.3">
      <c r="K133" s="3" t="s">
        <v>135</v>
      </c>
      <c r="L133" s="16">
        <v>51085</v>
      </c>
      <c r="M133" s="44">
        <f t="shared" si="4"/>
        <v>53246</v>
      </c>
    </row>
    <row r="134" spans="11:13" x14ac:dyDescent="0.3">
      <c r="K134" s="3" t="s">
        <v>156</v>
      </c>
      <c r="L134" s="16">
        <v>56139</v>
      </c>
      <c r="M134" s="44">
        <f t="shared" si="4"/>
        <v>58514</v>
      </c>
    </row>
    <row r="135" spans="11:13" x14ac:dyDescent="0.3">
      <c r="K135" s="3" t="s">
        <v>245</v>
      </c>
      <c r="L135" s="16">
        <v>61742</v>
      </c>
      <c r="M135" s="44">
        <f t="shared" si="4"/>
        <v>64354</v>
      </c>
    </row>
    <row r="136" spans="11:13" x14ac:dyDescent="0.3">
      <c r="K136" s="3" t="s">
        <v>229</v>
      </c>
      <c r="L136" s="16">
        <v>98751</v>
      </c>
      <c r="M136" s="44">
        <f t="shared" si="4"/>
        <v>102928</v>
      </c>
    </row>
    <row r="137" spans="11:13" x14ac:dyDescent="0.3">
      <c r="K137" s="3" t="s">
        <v>24</v>
      </c>
      <c r="L137" s="16">
        <v>99892</v>
      </c>
      <c r="M137" s="44">
        <f t="shared" si="4"/>
        <v>104117</v>
      </c>
    </row>
    <row r="138" spans="11:13" x14ac:dyDescent="0.3">
      <c r="K138" s="3" t="s">
        <v>50</v>
      </c>
      <c r="L138" s="16">
        <v>62452</v>
      </c>
      <c r="M138" s="44">
        <f t="shared" si="4"/>
        <v>65094</v>
      </c>
    </row>
    <row r="139" spans="11:13" x14ac:dyDescent="0.3">
      <c r="K139" s="3" t="s">
        <v>79</v>
      </c>
      <c r="L139" s="16">
        <v>78860</v>
      </c>
      <c r="M139" s="44">
        <f t="shared" si="4"/>
        <v>82196</v>
      </c>
    </row>
    <row r="140" spans="11:13" x14ac:dyDescent="0.3">
      <c r="K140" s="3" t="s">
        <v>54</v>
      </c>
      <c r="L140" s="16">
        <v>76520</v>
      </c>
      <c r="M140" s="44">
        <f t="shared" si="4"/>
        <v>79757</v>
      </c>
    </row>
    <row r="141" spans="11:13" x14ac:dyDescent="0.3">
      <c r="K141" s="3" t="s">
        <v>159</v>
      </c>
      <c r="L141" s="16">
        <v>97974</v>
      </c>
      <c r="M141" s="44">
        <f t="shared" si="4"/>
        <v>102118</v>
      </c>
    </row>
    <row r="142" spans="11:13" x14ac:dyDescent="0.3">
      <c r="K142" s="3" t="s">
        <v>251</v>
      </c>
      <c r="L142" s="16">
        <v>91817</v>
      </c>
      <c r="M142" s="44">
        <f t="shared" si="4"/>
        <v>95701</v>
      </c>
    </row>
    <row r="143" spans="11:13" x14ac:dyDescent="0.3">
      <c r="K143" s="3" t="s">
        <v>350</v>
      </c>
      <c r="L143" s="16">
        <v>82093</v>
      </c>
      <c r="M143" s="44">
        <f t="shared" si="4"/>
        <v>85566</v>
      </c>
    </row>
    <row r="144" spans="11:13" x14ac:dyDescent="0.3">
      <c r="K144" s="3" t="s">
        <v>365</v>
      </c>
      <c r="L144" s="16">
        <v>56424</v>
      </c>
      <c r="M144" s="44">
        <f t="shared" si="4"/>
        <v>58811</v>
      </c>
    </row>
    <row r="145" spans="11:13" x14ac:dyDescent="0.3">
      <c r="K145" s="3" t="s">
        <v>220</v>
      </c>
      <c r="L145" s="16">
        <v>78844</v>
      </c>
      <c r="M145" s="44">
        <f t="shared" si="4"/>
        <v>82179</v>
      </c>
    </row>
    <row r="146" spans="11:13" x14ac:dyDescent="0.3">
      <c r="K146" s="3" t="s">
        <v>49</v>
      </c>
      <c r="L146" s="16">
        <v>63814</v>
      </c>
      <c r="M146" s="44">
        <f t="shared" si="4"/>
        <v>66513</v>
      </c>
    </row>
    <row r="147" spans="11:13" x14ac:dyDescent="0.3">
      <c r="K147" s="3" t="s">
        <v>379</v>
      </c>
      <c r="L147" s="16">
        <v>77279</v>
      </c>
      <c r="M147" s="44">
        <f t="shared" si="4"/>
        <v>80548</v>
      </c>
    </row>
    <row r="148" spans="11:13" x14ac:dyDescent="0.3">
      <c r="K148" s="3" t="s">
        <v>170</v>
      </c>
      <c r="L148" s="16">
        <v>94184</v>
      </c>
      <c r="M148" s="44">
        <f t="shared" si="4"/>
        <v>98168</v>
      </c>
    </row>
    <row r="149" spans="11:13" x14ac:dyDescent="0.3">
      <c r="K149" s="3" t="s">
        <v>362</v>
      </c>
      <c r="L149" s="16">
        <v>56354</v>
      </c>
      <c r="M149" s="44">
        <f t="shared" si="4"/>
        <v>58738</v>
      </c>
    </row>
    <row r="150" spans="11:13" x14ac:dyDescent="0.3">
      <c r="K150" s="3" t="s">
        <v>33</v>
      </c>
      <c r="L150" s="16">
        <v>87374</v>
      </c>
      <c r="M150" s="44">
        <f t="shared" si="4"/>
        <v>91070</v>
      </c>
    </row>
    <row r="151" spans="11:13" x14ac:dyDescent="0.3">
      <c r="K151" s="3" t="s">
        <v>184</v>
      </c>
      <c r="L151" s="16">
        <v>67784</v>
      </c>
      <c r="M151" s="44">
        <f t="shared" si="4"/>
        <v>70651</v>
      </c>
    </row>
    <row r="152" spans="11:13" x14ac:dyDescent="0.3">
      <c r="K152" s="3" t="s">
        <v>181</v>
      </c>
      <c r="L152" s="16">
        <v>75600</v>
      </c>
      <c r="M152" s="44">
        <f t="shared" si="4"/>
        <v>78798</v>
      </c>
    </row>
    <row r="153" spans="11:13" x14ac:dyDescent="0.3">
      <c r="K153" s="3" t="s">
        <v>283</v>
      </c>
      <c r="L153" s="16">
        <v>94381</v>
      </c>
      <c r="M153" s="44">
        <f t="shared" si="4"/>
        <v>98373</v>
      </c>
    </row>
    <row r="154" spans="11:13" x14ac:dyDescent="0.3">
      <c r="K154" s="3" t="s">
        <v>374</v>
      </c>
      <c r="L154" s="16">
        <v>79153</v>
      </c>
      <c r="M154" s="44">
        <f t="shared" si="4"/>
        <v>82501</v>
      </c>
    </row>
    <row r="155" spans="11:13" x14ac:dyDescent="0.3">
      <c r="K155" s="3" t="s">
        <v>236</v>
      </c>
      <c r="L155" s="16">
        <v>61065</v>
      </c>
      <c r="M155" s="44">
        <f t="shared" si="4"/>
        <v>63648</v>
      </c>
    </row>
    <row r="156" spans="11:13" x14ac:dyDescent="0.3">
      <c r="K156" s="3" t="s">
        <v>367</v>
      </c>
      <c r="L156" s="16">
        <v>99390</v>
      </c>
      <c r="M156" s="44">
        <f t="shared" si="4"/>
        <v>103594</v>
      </c>
    </row>
    <row r="157" spans="11:13" x14ac:dyDescent="0.3">
      <c r="K157" s="3" t="s">
        <v>173</v>
      </c>
      <c r="L157" s="16">
        <v>80788</v>
      </c>
      <c r="M157" s="44">
        <f t="shared" si="4"/>
        <v>84205</v>
      </c>
    </row>
    <row r="158" spans="11:13" x14ac:dyDescent="0.3">
      <c r="K158" s="3" t="s">
        <v>186</v>
      </c>
      <c r="L158" s="16">
        <v>90472</v>
      </c>
      <c r="M158" s="44">
        <f t="shared" si="4"/>
        <v>94299</v>
      </c>
    </row>
    <row r="159" spans="11:13" x14ac:dyDescent="0.3">
      <c r="K159" s="3" t="s">
        <v>376</v>
      </c>
      <c r="L159" s="16">
        <v>60153</v>
      </c>
      <c r="M159" s="44">
        <f t="shared" si="4"/>
        <v>62697</v>
      </c>
    </row>
    <row r="160" spans="11:13" x14ac:dyDescent="0.3">
      <c r="K160" s="3" t="s">
        <v>266</v>
      </c>
      <c r="L160" s="16">
        <v>66951</v>
      </c>
      <c r="M160" s="44">
        <f t="shared" si="4"/>
        <v>69783</v>
      </c>
    </row>
    <row r="161" spans="11:13" x14ac:dyDescent="0.3">
      <c r="K161" s="3" t="s">
        <v>194</v>
      </c>
      <c r="L161" s="16">
        <v>91977</v>
      </c>
      <c r="M161" s="44">
        <f t="shared" si="4"/>
        <v>95868</v>
      </c>
    </row>
    <row r="162" spans="11:13" x14ac:dyDescent="0.3">
      <c r="K162" s="3" t="s">
        <v>113</v>
      </c>
      <c r="L162" s="16">
        <v>77817</v>
      </c>
      <c r="M162" s="44">
        <f t="shared" si="4"/>
        <v>81109</v>
      </c>
    </row>
    <row r="163" spans="11:13" x14ac:dyDescent="0.3">
      <c r="K163" s="3" t="s">
        <v>308</v>
      </c>
      <c r="L163" s="16">
        <v>97760</v>
      </c>
      <c r="M163" s="44">
        <f t="shared" si="4"/>
        <v>101895</v>
      </c>
    </row>
    <row r="164" spans="11:13" x14ac:dyDescent="0.3">
      <c r="K164" s="3" t="s">
        <v>241</v>
      </c>
      <c r="L164" s="16">
        <v>71638</v>
      </c>
      <c r="M164" s="44">
        <f t="shared" si="4"/>
        <v>74668</v>
      </c>
    </row>
    <row r="165" spans="11:13" x14ac:dyDescent="0.3">
      <c r="K165" s="3" t="s">
        <v>76</v>
      </c>
      <c r="L165" s="16">
        <v>74965</v>
      </c>
      <c r="M165" s="44">
        <f t="shared" si="4"/>
        <v>78136</v>
      </c>
    </row>
    <row r="166" spans="11:13" x14ac:dyDescent="0.3">
      <c r="K166" s="3" t="s">
        <v>263</v>
      </c>
      <c r="L166" s="16">
        <v>81180</v>
      </c>
      <c r="M166" s="44">
        <f t="shared" si="4"/>
        <v>84614</v>
      </c>
    </row>
    <row r="167" spans="11:13" x14ac:dyDescent="0.3">
      <c r="K167" s="3" t="s">
        <v>193</v>
      </c>
      <c r="L167" s="16">
        <v>81278</v>
      </c>
      <c r="M167" s="44">
        <f t="shared" si="4"/>
        <v>84716</v>
      </c>
    </row>
    <row r="168" spans="11:13" x14ac:dyDescent="0.3">
      <c r="K168" s="3" t="s">
        <v>292</v>
      </c>
      <c r="L168" s="16">
        <v>93324</v>
      </c>
      <c r="M168" s="44">
        <f t="shared" si="4"/>
        <v>97272</v>
      </c>
    </row>
    <row r="169" spans="11:13" x14ac:dyDescent="0.3">
      <c r="K169" s="3" t="s">
        <v>150</v>
      </c>
      <c r="L169" s="16">
        <v>67084</v>
      </c>
      <c r="M169" s="44">
        <f t="shared" si="4"/>
        <v>69922</v>
      </c>
    </row>
    <row r="170" spans="11:13" x14ac:dyDescent="0.3">
      <c r="K170" s="3" t="s">
        <v>250</v>
      </c>
      <c r="L170" s="16">
        <v>84252</v>
      </c>
      <c r="M170" s="44">
        <f t="shared" si="4"/>
        <v>87816</v>
      </c>
    </row>
    <row r="171" spans="11:13" x14ac:dyDescent="0.3">
      <c r="K171" s="3" t="s">
        <v>42</v>
      </c>
      <c r="L171" s="16">
        <v>57830</v>
      </c>
      <c r="M171" s="44">
        <f t="shared" si="4"/>
        <v>60276</v>
      </c>
    </row>
    <row r="172" spans="11:13" x14ac:dyDescent="0.3">
      <c r="K172" s="3" t="s">
        <v>39</v>
      </c>
      <c r="L172" s="16">
        <v>66994</v>
      </c>
      <c r="M172" s="44">
        <f t="shared" si="4"/>
        <v>69828</v>
      </c>
    </row>
    <row r="173" spans="11:13" x14ac:dyDescent="0.3">
      <c r="K173" s="3" t="s">
        <v>373</v>
      </c>
      <c r="L173" s="16">
        <v>86133</v>
      </c>
      <c r="M173" s="44">
        <f t="shared" si="4"/>
        <v>89776</v>
      </c>
    </row>
    <row r="174" spans="11:13" x14ac:dyDescent="0.3">
      <c r="K174" s="3" t="s">
        <v>285</v>
      </c>
      <c r="L174" s="16">
        <v>69785</v>
      </c>
      <c r="M174" s="44">
        <f t="shared" si="4"/>
        <v>72737</v>
      </c>
    </row>
    <row r="175" spans="11:13" x14ac:dyDescent="0.3">
      <c r="K175" s="3" t="s">
        <v>242</v>
      </c>
      <c r="L175" s="16">
        <v>50514</v>
      </c>
      <c r="M175" s="44">
        <f t="shared" si="4"/>
        <v>52651</v>
      </c>
    </row>
    <row r="176" spans="11:13" x14ac:dyDescent="0.3">
      <c r="K176" s="3" t="s">
        <v>223</v>
      </c>
      <c r="L176" s="16">
        <v>74555</v>
      </c>
      <c r="M176" s="44">
        <f t="shared" si="4"/>
        <v>77709</v>
      </c>
    </row>
    <row r="177" spans="11:13" x14ac:dyDescent="0.3">
      <c r="K177" s="3" t="s">
        <v>230</v>
      </c>
      <c r="L177" s="16">
        <v>81326</v>
      </c>
      <c r="M177" s="44">
        <f t="shared" si="4"/>
        <v>84766</v>
      </c>
    </row>
    <row r="178" spans="11:13" x14ac:dyDescent="0.3">
      <c r="K178" s="3" t="s">
        <v>89</v>
      </c>
      <c r="L178" s="16">
        <v>89391</v>
      </c>
      <c r="M178" s="44">
        <f t="shared" si="4"/>
        <v>93172</v>
      </c>
    </row>
    <row r="179" spans="11:13" x14ac:dyDescent="0.3">
      <c r="K179" s="3" t="s">
        <v>137</v>
      </c>
      <c r="L179" s="16">
        <v>55555</v>
      </c>
      <c r="M179" s="44">
        <f t="shared" si="4"/>
        <v>57905</v>
      </c>
    </row>
    <row r="180" spans="11:13" x14ac:dyDescent="0.3">
      <c r="K180" s="3" t="s">
        <v>330</v>
      </c>
      <c r="L180" s="16">
        <v>84672</v>
      </c>
      <c r="M180" s="44">
        <f t="shared" si="4"/>
        <v>88254</v>
      </c>
    </row>
    <row r="181" spans="11:13" x14ac:dyDescent="0.3">
      <c r="K181" s="3" t="s">
        <v>222</v>
      </c>
      <c r="L181" s="16">
        <v>62468</v>
      </c>
      <c r="M181" s="44">
        <f t="shared" si="4"/>
        <v>65110</v>
      </c>
    </row>
    <row r="182" spans="11:13" x14ac:dyDescent="0.3">
      <c r="K182" s="3" t="s">
        <v>56</v>
      </c>
      <c r="L182" s="16">
        <v>62049</v>
      </c>
      <c r="M182" s="44">
        <f t="shared" si="4"/>
        <v>64674</v>
      </c>
    </row>
    <row r="183" spans="11:13" x14ac:dyDescent="0.3">
      <c r="K183" s="3" t="s">
        <v>280</v>
      </c>
      <c r="L183" s="16">
        <v>50006</v>
      </c>
      <c r="M183" s="44">
        <f t="shared" si="4"/>
        <v>52121</v>
      </c>
    </row>
    <row r="184" spans="11:13" x14ac:dyDescent="0.3">
      <c r="K184" s="3" t="s">
        <v>41</v>
      </c>
      <c r="L184" s="16">
        <v>96411</v>
      </c>
      <c r="M184" s="44">
        <f t="shared" si="4"/>
        <v>100489</v>
      </c>
    </row>
    <row r="185" spans="11:13" x14ac:dyDescent="0.3">
      <c r="K185" s="3" t="s">
        <v>41</v>
      </c>
      <c r="L185" s="16">
        <v>78942</v>
      </c>
      <c r="M185" s="44">
        <f t="shared" si="4"/>
        <v>82281</v>
      </c>
    </row>
    <row r="186" spans="11:13" x14ac:dyDescent="0.3">
      <c r="K186" s="3" t="s">
        <v>233</v>
      </c>
      <c r="L186" s="16">
        <v>92668</v>
      </c>
      <c r="M186" s="44">
        <f t="shared" si="4"/>
        <v>96588</v>
      </c>
    </row>
    <row r="187" spans="11:13" x14ac:dyDescent="0.3">
      <c r="K187" s="3" t="s">
        <v>35</v>
      </c>
      <c r="L187" s="16">
        <v>74349</v>
      </c>
      <c r="M187" s="44">
        <f t="shared" si="4"/>
        <v>77494</v>
      </c>
    </row>
    <row r="188" spans="11:13" x14ac:dyDescent="0.3">
      <c r="K188" s="3" t="s">
        <v>204</v>
      </c>
      <c r="L188" s="16">
        <v>68757</v>
      </c>
      <c r="M188" s="44">
        <f t="shared" si="4"/>
        <v>71665</v>
      </c>
    </row>
    <row r="189" spans="11:13" x14ac:dyDescent="0.3">
      <c r="K189" s="3" t="s">
        <v>161</v>
      </c>
      <c r="L189" s="16">
        <v>80145</v>
      </c>
      <c r="M189" s="44">
        <f t="shared" si="4"/>
        <v>83535</v>
      </c>
    </row>
    <row r="190" spans="11:13" x14ac:dyDescent="0.3">
      <c r="K190" s="3" t="s">
        <v>72</v>
      </c>
      <c r="L190" s="16">
        <v>72601</v>
      </c>
      <c r="M190" s="44">
        <f t="shared" si="4"/>
        <v>75672</v>
      </c>
    </row>
    <row r="191" spans="11:13" x14ac:dyDescent="0.3">
      <c r="K191" s="3" t="s">
        <v>353</v>
      </c>
      <c r="L191" s="16">
        <v>85446</v>
      </c>
      <c r="M191" s="44">
        <f t="shared" si="4"/>
        <v>89060</v>
      </c>
    </row>
    <row r="192" spans="11:13" x14ac:dyDescent="0.3">
      <c r="K192" s="3" t="s">
        <v>344</v>
      </c>
      <c r="L192" s="16">
        <v>86845</v>
      </c>
      <c r="M192" s="44">
        <f t="shared" si="4"/>
        <v>90519</v>
      </c>
    </row>
    <row r="193" spans="11:13" x14ac:dyDescent="0.3">
      <c r="K193" s="3" t="s">
        <v>46</v>
      </c>
      <c r="L193" s="16">
        <v>80037</v>
      </c>
      <c r="M193" s="44">
        <f t="shared" si="4"/>
        <v>83423</v>
      </c>
    </row>
    <row r="194" spans="11:13" x14ac:dyDescent="0.3">
      <c r="K194" s="3" t="s">
        <v>70</v>
      </c>
      <c r="L194" s="16">
        <v>93605</v>
      </c>
      <c r="M194" s="44">
        <f t="shared" si="4"/>
        <v>97564</v>
      </c>
    </row>
    <row r="195" spans="11:13" x14ac:dyDescent="0.3">
      <c r="K195" s="3" t="s">
        <v>126</v>
      </c>
      <c r="L195" s="16">
        <v>88023</v>
      </c>
      <c r="M195" s="44">
        <f t="shared" ref="M195:M258" si="5">ROUND(L195*$N$1+L195,0)</f>
        <v>91746</v>
      </c>
    </row>
    <row r="196" spans="11:13" x14ac:dyDescent="0.3">
      <c r="K196" s="3" t="s">
        <v>83</v>
      </c>
      <c r="L196" s="16">
        <v>76270</v>
      </c>
      <c r="M196" s="44">
        <f t="shared" si="5"/>
        <v>79496</v>
      </c>
    </row>
    <row r="197" spans="11:13" x14ac:dyDescent="0.3">
      <c r="K197" s="3" t="s">
        <v>258</v>
      </c>
      <c r="L197" s="16">
        <v>88362</v>
      </c>
      <c r="M197" s="44">
        <f t="shared" si="5"/>
        <v>92100</v>
      </c>
    </row>
    <row r="198" spans="11:13" x14ac:dyDescent="0.3">
      <c r="K198" s="3" t="s">
        <v>187</v>
      </c>
      <c r="L198" s="16">
        <v>70170</v>
      </c>
      <c r="M198" s="44">
        <f t="shared" si="5"/>
        <v>73138</v>
      </c>
    </row>
    <row r="199" spans="11:13" x14ac:dyDescent="0.3">
      <c r="K199" s="3" t="s">
        <v>213</v>
      </c>
      <c r="L199" s="16">
        <v>82524</v>
      </c>
      <c r="M199" s="44">
        <f t="shared" si="5"/>
        <v>86015</v>
      </c>
    </row>
    <row r="200" spans="11:13" x14ac:dyDescent="0.3">
      <c r="K200" s="3" t="s">
        <v>28</v>
      </c>
      <c r="L200" s="16">
        <v>96614</v>
      </c>
      <c r="M200" s="44">
        <f t="shared" si="5"/>
        <v>100701</v>
      </c>
    </row>
    <row r="201" spans="11:13" x14ac:dyDescent="0.3">
      <c r="K201" s="3" t="s">
        <v>387</v>
      </c>
      <c r="L201" s="16">
        <v>67830</v>
      </c>
      <c r="M201" s="44">
        <f t="shared" si="5"/>
        <v>70699</v>
      </c>
    </row>
    <row r="202" spans="11:13" x14ac:dyDescent="0.3">
      <c r="K202" s="3" t="s">
        <v>17</v>
      </c>
      <c r="L202" s="16">
        <v>55037</v>
      </c>
      <c r="M202" s="44">
        <f t="shared" si="5"/>
        <v>57365</v>
      </c>
    </row>
    <row r="203" spans="11:13" x14ac:dyDescent="0.3">
      <c r="K203" s="3" t="s">
        <v>94</v>
      </c>
      <c r="L203" s="16">
        <v>81476</v>
      </c>
      <c r="M203" s="44">
        <f t="shared" si="5"/>
        <v>84922</v>
      </c>
    </row>
    <row r="204" spans="11:13" x14ac:dyDescent="0.3">
      <c r="K204" s="3" t="s">
        <v>215</v>
      </c>
      <c r="L204" s="16">
        <v>60163</v>
      </c>
      <c r="M204" s="44">
        <f t="shared" si="5"/>
        <v>62708</v>
      </c>
    </row>
    <row r="205" spans="11:13" x14ac:dyDescent="0.3">
      <c r="K205" s="3" t="s">
        <v>240</v>
      </c>
      <c r="L205" s="16">
        <v>53740</v>
      </c>
      <c r="M205" s="44">
        <f t="shared" si="5"/>
        <v>56013</v>
      </c>
    </row>
    <row r="206" spans="11:13" x14ac:dyDescent="0.3">
      <c r="K206" s="3" t="s">
        <v>69</v>
      </c>
      <c r="L206" s="16">
        <v>65822</v>
      </c>
      <c r="M206" s="44">
        <f t="shared" si="5"/>
        <v>68606</v>
      </c>
    </row>
    <row r="207" spans="11:13" x14ac:dyDescent="0.3">
      <c r="K207" s="3" t="s">
        <v>364</v>
      </c>
      <c r="L207" s="16">
        <v>82708</v>
      </c>
      <c r="M207" s="44">
        <f t="shared" si="5"/>
        <v>86207</v>
      </c>
    </row>
    <row r="208" spans="11:13" x14ac:dyDescent="0.3">
      <c r="K208" s="3" t="s">
        <v>274</v>
      </c>
      <c r="L208" s="16">
        <v>62793</v>
      </c>
      <c r="M208" s="44">
        <f t="shared" si="5"/>
        <v>65449</v>
      </c>
    </row>
    <row r="209" spans="11:13" x14ac:dyDescent="0.3">
      <c r="K209" s="3" t="s">
        <v>118</v>
      </c>
      <c r="L209" s="16">
        <v>76139</v>
      </c>
      <c r="M209" s="44">
        <f t="shared" si="5"/>
        <v>79360</v>
      </c>
    </row>
    <row r="210" spans="11:13" x14ac:dyDescent="0.3">
      <c r="K210" s="3" t="s">
        <v>160</v>
      </c>
      <c r="L210" s="16">
        <v>53940</v>
      </c>
      <c r="M210" s="44">
        <f t="shared" si="5"/>
        <v>56222</v>
      </c>
    </row>
    <row r="211" spans="11:13" x14ac:dyDescent="0.3">
      <c r="K211" s="3" t="s">
        <v>296</v>
      </c>
      <c r="L211" s="16">
        <v>66155</v>
      </c>
      <c r="M211" s="44">
        <f t="shared" si="5"/>
        <v>68953</v>
      </c>
    </row>
    <row r="212" spans="11:13" x14ac:dyDescent="0.3">
      <c r="K212" s="3" t="s">
        <v>234</v>
      </c>
      <c r="L212" s="16">
        <v>59849</v>
      </c>
      <c r="M212" s="44">
        <f t="shared" si="5"/>
        <v>62381</v>
      </c>
    </row>
    <row r="213" spans="11:13" x14ac:dyDescent="0.3">
      <c r="K213" s="3" t="s">
        <v>200</v>
      </c>
      <c r="L213" s="16">
        <v>75193</v>
      </c>
      <c r="M213" s="44">
        <f t="shared" si="5"/>
        <v>78374</v>
      </c>
    </row>
    <row r="214" spans="11:13" x14ac:dyDescent="0.3">
      <c r="K214" s="3" t="s">
        <v>202</v>
      </c>
      <c r="L214" s="16">
        <v>93612</v>
      </c>
      <c r="M214" s="44">
        <f t="shared" si="5"/>
        <v>97572</v>
      </c>
    </row>
    <row r="215" spans="11:13" x14ac:dyDescent="0.3">
      <c r="K215" s="3" t="s">
        <v>202</v>
      </c>
      <c r="L215" s="16">
        <v>72817</v>
      </c>
      <c r="M215" s="44">
        <f t="shared" si="5"/>
        <v>75897</v>
      </c>
    </row>
    <row r="216" spans="11:13" x14ac:dyDescent="0.3">
      <c r="K216" s="3" t="s">
        <v>278</v>
      </c>
      <c r="L216" s="16">
        <v>51491</v>
      </c>
      <c r="M216" s="44">
        <f t="shared" si="5"/>
        <v>53669</v>
      </c>
    </row>
    <row r="217" spans="11:13" x14ac:dyDescent="0.3">
      <c r="K217" s="3" t="s">
        <v>84</v>
      </c>
      <c r="L217" s="16">
        <v>66528</v>
      </c>
      <c r="M217" s="44">
        <f t="shared" si="5"/>
        <v>69342</v>
      </c>
    </row>
    <row r="218" spans="11:13" x14ac:dyDescent="0.3">
      <c r="K218" s="3" t="s">
        <v>57</v>
      </c>
      <c r="L218" s="16">
        <v>65257</v>
      </c>
      <c r="M218" s="44">
        <f t="shared" si="5"/>
        <v>68017</v>
      </c>
    </row>
    <row r="219" spans="11:13" x14ac:dyDescent="0.3">
      <c r="K219" s="3" t="s">
        <v>55</v>
      </c>
      <c r="L219" s="16">
        <v>60735</v>
      </c>
      <c r="M219" s="44">
        <f t="shared" si="5"/>
        <v>63304</v>
      </c>
    </row>
    <row r="220" spans="11:13" x14ac:dyDescent="0.3">
      <c r="K220" s="3" t="s">
        <v>385</v>
      </c>
      <c r="L220" s="16">
        <v>79694</v>
      </c>
      <c r="M220" s="44">
        <f t="shared" si="5"/>
        <v>83065</v>
      </c>
    </row>
    <row r="221" spans="11:13" x14ac:dyDescent="0.3">
      <c r="K221" s="3" t="s">
        <v>144</v>
      </c>
      <c r="L221" s="16">
        <v>71235</v>
      </c>
      <c r="M221" s="44">
        <f t="shared" si="5"/>
        <v>74248</v>
      </c>
    </row>
    <row r="222" spans="11:13" x14ac:dyDescent="0.3">
      <c r="K222" s="3" t="s">
        <v>382</v>
      </c>
      <c r="L222" s="16">
        <v>73002</v>
      </c>
      <c r="M222" s="44">
        <f t="shared" si="5"/>
        <v>76090</v>
      </c>
    </row>
    <row r="223" spans="11:13" x14ac:dyDescent="0.3">
      <c r="K223" s="3" t="s">
        <v>318</v>
      </c>
      <c r="L223" s="16">
        <v>76903</v>
      </c>
      <c r="M223" s="44">
        <f t="shared" si="5"/>
        <v>80156</v>
      </c>
    </row>
    <row r="224" spans="11:13" x14ac:dyDescent="0.3">
      <c r="K224" s="3" t="s">
        <v>152</v>
      </c>
      <c r="L224" s="16">
        <v>78216</v>
      </c>
      <c r="M224" s="44">
        <f t="shared" si="5"/>
        <v>81525</v>
      </c>
    </row>
    <row r="225" spans="11:13" x14ac:dyDescent="0.3">
      <c r="K225" s="3" t="s">
        <v>52</v>
      </c>
      <c r="L225" s="16">
        <v>77991</v>
      </c>
      <c r="M225" s="44">
        <f t="shared" si="5"/>
        <v>81290</v>
      </c>
    </row>
    <row r="226" spans="11:13" x14ac:dyDescent="0.3">
      <c r="K226" s="3" t="s">
        <v>216</v>
      </c>
      <c r="L226" s="16">
        <v>58032</v>
      </c>
      <c r="M226" s="44">
        <f t="shared" si="5"/>
        <v>60487</v>
      </c>
    </row>
    <row r="227" spans="11:13" x14ac:dyDescent="0.3">
      <c r="K227" s="3" t="s">
        <v>288</v>
      </c>
      <c r="L227" s="16">
        <v>55504</v>
      </c>
      <c r="M227" s="44">
        <f t="shared" si="5"/>
        <v>57852</v>
      </c>
    </row>
    <row r="228" spans="11:13" x14ac:dyDescent="0.3">
      <c r="K228" s="3" t="s">
        <v>68</v>
      </c>
      <c r="L228" s="16">
        <v>69786</v>
      </c>
      <c r="M228" s="44">
        <f t="shared" si="5"/>
        <v>72738</v>
      </c>
    </row>
    <row r="229" spans="11:13" x14ac:dyDescent="0.3">
      <c r="K229" s="3" t="s">
        <v>86</v>
      </c>
      <c r="L229" s="16">
        <v>57266</v>
      </c>
      <c r="M229" s="44">
        <f t="shared" si="5"/>
        <v>59688</v>
      </c>
    </row>
    <row r="230" spans="11:13" x14ac:dyDescent="0.3">
      <c r="K230" s="3" t="s">
        <v>102</v>
      </c>
      <c r="L230" s="16">
        <v>50421</v>
      </c>
      <c r="M230" s="44">
        <f t="shared" si="5"/>
        <v>52554</v>
      </c>
    </row>
    <row r="231" spans="11:13" x14ac:dyDescent="0.3">
      <c r="K231" s="3" t="s">
        <v>370</v>
      </c>
      <c r="L231" s="16">
        <v>78962</v>
      </c>
      <c r="M231" s="44">
        <f t="shared" si="5"/>
        <v>82302</v>
      </c>
    </row>
    <row r="232" spans="11:13" x14ac:dyDescent="0.3">
      <c r="K232" s="3" t="s">
        <v>255</v>
      </c>
      <c r="L232" s="16">
        <v>96822</v>
      </c>
      <c r="M232" s="44">
        <f t="shared" si="5"/>
        <v>100918</v>
      </c>
    </row>
    <row r="233" spans="11:13" x14ac:dyDescent="0.3">
      <c r="K233" s="3" t="s">
        <v>98</v>
      </c>
      <c r="L233" s="16">
        <v>72662</v>
      </c>
      <c r="M233" s="44">
        <f t="shared" si="5"/>
        <v>75736</v>
      </c>
    </row>
    <row r="234" spans="11:13" x14ac:dyDescent="0.3">
      <c r="K234" s="3" t="s">
        <v>151</v>
      </c>
      <c r="L234" s="16">
        <v>70251</v>
      </c>
      <c r="M234" s="44">
        <f t="shared" si="5"/>
        <v>73223</v>
      </c>
    </row>
    <row r="235" spans="11:13" x14ac:dyDescent="0.3">
      <c r="K235" s="3" t="s">
        <v>331</v>
      </c>
      <c r="L235" s="16">
        <v>56254</v>
      </c>
      <c r="M235" s="44">
        <f t="shared" si="5"/>
        <v>58634</v>
      </c>
    </row>
    <row r="236" spans="11:13" x14ac:dyDescent="0.3">
      <c r="K236" s="3" t="s">
        <v>44</v>
      </c>
      <c r="L236" s="16">
        <v>51358</v>
      </c>
      <c r="M236" s="44">
        <f t="shared" si="5"/>
        <v>53530</v>
      </c>
    </row>
    <row r="237" spans="11:13" x14ac:dyDescent="0.3">
      <c r="K237" s="3" t="s">
        <v>219</v>
      </c>
      <c r="L237" s="16">
        <v>83163</v>
      </c>
      <c r="M237" s="44">
        <f t="shared" si="5"/>
        <v>86681</v>
      </c>
    </row>
    <row r="238" spans="11:13" x14ac:dyDescent="0.3">
      <c r="K238" s="3" t="s">
        <v>301</v>
      </c>
      <c r="L238" s="16">
        <v>56083</v>
      </c>
      <c r="M238" s="44">
        <f t="shared" si="5"/>
        <v>58455</v>
      </c>
    </row>
    <row r="239" spans="11:13" x14ac:dyDescent="0.3">
      <c r="K239" s="3" t="s">
        <v>136</v>
      </c>
      <c r="L239" s="16">
        <v>89541</v>
      </c>
      <c r="M239" s="44">
        <f t="shared" si="5"/>
        <v>93329</v>
      </c>
    </row>
    <row r="240" spans="11:13" x14ac:dyDescent="0.3">
      <c r="K240" s="3" t="s">
        <v>346</v>
      </c>
      <c r="L240" s="16">
        <v>75494</v>
      </c>
      <c r="M240" s="44">
        <f t="shared" si="5"/>
        <v>78687</v>
      </c>
    </row>
    <row r="241" spans="11:13" x14ac:dyDescent="0.3">
      <c r="K241" s="3" t="s">
        <v>247</v>
      </c>
      <c r="L241" s="16">
        <v>50496</v>
      </c>
      <c r="M241" s="44">
        <f t="shared" si="5"/>
        <v>52632</v>
      </c>
    </row>
    <row r="242" spans="11:13" x14ac:dyDescent="0.3">
      <c r="K242" s="3" t="s">
        <v>26</v>
      </c>
      <c r="L242" s="16">
        <v>90151</v>
      </c>
      <c r="M242" s="44">
        <f t="shared" si="5"/>
        <v>93964</v>
      </c>
    </row>
    <row r="243" spans="11:13" x14ac:dyDescent="0.3">
      <c r="K243" s="3" t="s">
        <v>61</v>
      </c>
      <c r="L243" s="16">
        <v>60554</v>
      </c>
      <c r="M243" s="44">
        <f t="shared" si="5"/>
        <v>63115</v>
      </c>
    </row>
    <row r="244" spans="11:13" x14ac:dyDescent="0.3">
      <c r="K244" s="3" t="s">
        <v>315</v>
      </c>
      <c r="L244" s="16">
        <v>66481</v>
      </c>
      <c r="M244" s="44">
        <f t="shared" si="5"/>
        <v>69293</v>
      </c>
    </row>
    <row r="245" spans="11:13" x14ac:dyDescent="0.3">
      <c r="K245" s="3" t="s">
        <v>131</v>
      </c>
      <c r="L245" s="16">
        <v>53921</v>
      </c>
      <c r="M245" s="44">
        <f t="shared" si="5"/>
        <v>56202</v>
      </c>
    </row>
    <row r="246" spans="11:13" x14ac:dyDescent="0.3">
      <c r="K246" s="3" t="s">
        <v>383</v>
      </c>
      <c r="L246" s="16">
        <v>92466</v>
      </c>
      <c r="M246" s="44">
        <f t="shared" si="5"/>
        <v>96377</v>
      </c>
    </row>
    <row r="247" spans="11:13" x14ac:dyDescent="0.3">
      <c r="K247" s="3" t="s">
        <v>22</v>
      </c>
      <c r="L247" s="16">
        <v>87613</v>
      </c>
      <c r="M247" s="44">
        <f t="shared" si="5"/>
        <v>91319</v>
      </c>
    </row>
    <row r="248" spans="11:13" x14ac:dyDescent="0.3">
      <c r="K248" s="3" t="s">
        <v>138</v>
      </c>
      <c r="L248" s="16">
        <v>96039</v>
      </c>
      <c r="M248" s="44">
        <f t="shared" si="5"/>
        <v>100101</v>
      </c>
    </row>
    <row r="249" spans="11:13" x14ac:dyDescent="0.3">
      <c r="K249" s="3" t="s">
        <v>66</v>
      </c>
      <c r="L249" s="16">
        <v>97672</v>
      </c>
      <c r="M249" s="44">
        <f t="shared" si="5"/>
        <v>101804</v>
      </c>
    </row>
    <row r="250" spans="11:13" x14ac:dyDescent="0.3">
      <c r="K250" s="3" t="s">
        <v>303</v>
      </c>
      <c r="L250" s="16">
        <v>84242</v>
      </c>
      <c r="M250" s="44">
        <f t="shared" si="5"/>
        <v>87805</v>
      </c>
    </row>
    <row r="251" spans="11:13" x14ac:dyDescent="0.3">
      <c r="K251" s="3" t="s">
        <v>48</v>
      </c>
      <c r="L251" s="16">
        <v>85717</v>
      </c>
      <c r="M251" s="44">
        <f t="shared" si="5"/>
        <v>89343</v>
      </c>
    </row>
    <row r="252" spans="11:13" x14ac:dyDescent="0.3">
      <c r="K252" s="3" t="s">
        <v>319</v>
      </c>
      <c r="L252" s="16">
        <v>57844</v>
      </c>
      <c r="M252" s="44">
        <f t="shared" si="5"/>
        <v>60291</v>
      </c>
    </row>
    <row r="253" spans="11:13" x14ac:dyDescent="0.3">
      <c r="K253" s="3" t="s">
        <v>175</v>
      </c>
      <c r="L253" s="16">
        <v>54972</v>
      </c>
      <c r="M253" s="44">
        <f t="shared" si="5"/>
        <v>57297</v>
      </c>
    </row>
    <row r="254" spans="11:13" x14ac:dyDescent="0.3">
      <c r="K254" s="3" t="s">
        <v>20</v>
      </c>
      <c r="L254" s="16">
        <v>63981</v>
      </c>
      <c r="M254" s="44">
        <f t="shared" si="5"/>
        <v>66687</v>
      </c>
    </row>
    <row r="255" spans="11:13" x14ac:dyDescent="0.3">
      <c r="K255" s="3" t="s">
        <v>47</v>
      </c>
      <c r="L255" s="16">
        <v>91403</v>
      </c>
      <c r="M255" s="44">
        <f t="shared" si="5"/>
        <v>95269</v>
      </c>
    </row>
    <row r="256" spans="11:13" x14ac:dyDescent="0.3">
      <c r="K256" s="3" t="s">
        <v>314</v>
      </c>
      <c r="L256" s="16">
        <v>59477</v>
      </c>
      <c r="M256" s="44">
        <f t="shared" si="5"/>
        <v>61993</v>
      </c>
    </row>
    <row r="257" spans="11:13" x14ac:dyDescent="0.3">
      <c r="K257" s="3" t="s">
        <v>327</v>
      </c>
      <c r="L257" s="16">
        <v>59034</v>
      </c>
      <c r="M257" s="44">
        <f t="shared" si="5"/>
        <v>61531</v>
      </c>
    </row>
    <row r="258" spans="11:13" x14ac:dyDescent="0.3">
      <c r="K258" s="3" t="s">
        <v>100</v>
      </c>
      <c r="L258" s="16">
        <v>57798</v>
      </c>
      <c r="M258" s="44">
        <f t="shared" si="5"/>
        <v>60243</v>
      </c>
    </row>
    <row r="259" spans="11:13" x14ac:dyDescent="0.3">
      <c r="K259" s="3" t="s">
        <v>347</v>
      </c>
      <c r="L259" s="16">
        <v>85925</v>
      </c>
      <c r="M259" s="44">
        <f t="shared" ref="M259:M322" si="6">ROUND(L259*$N$1+L259,0)</f>
        <v>89560</v>
      </c>
    </row>
    <row r="260" spans="11:13" x14ac:dyDescent="0.3">
      <c r="K260" s="3" t="s">
        <v>352</v>
      </c>
      <c r="L260" s="16">
        <v>97191</v>
      </c>
      <c r="M260" s="44">
        <f t="shared" si="6"/>
        <v>101302</v>
      </c>
    </row>
    <row r="261" spans="11:13" x14ac:dyDescent="0.3">
      <c r="K261" s="3" t="s">
        <v>163</v>
      </c>
      <c r="L261" s="16">
        <v>51073</v>
      </c>
      <c r="M261" s="44">
        <f t="shared" si="6"/>
        <v>53233</v>
      </c>
    </row>
    <row r="262" spans="11:13" x14ac:dyDescent="0.3">
      <c r="K262" s="3" t="s">
        <v>99</v>
      </c>
      <c r="L262" s="16">
        <v>63250</v>
      </c>
      <c r="M262" s="44">
        <f t="shared" si="6"/>
        <v>65925</v>
      </c>
    </row>
    <row r="263" spans="11:13" x14ac:dyDescent="0.3">
      <c r="K263" s="3" t="s">
        <v>356</v>
      </c>
      <c r="L263" s="16">
        <v>96568</v>
      </c>
      <c r="M263" s="44">
        <f t="shared" si="6"/>
        <v>100653</v>
      </c>
    </row>
    <row r="264" spans="11:13" x14ac:dyDescent="0.3">
      <c r="K264" s="3" t="s">
        <v>177</v>
      </c>
      <c r="L264" s="16">
        <v>92126</v>
      </c>
      <c r="M264" s="44">
        <f t="shared" si="6"/>
        <v>96023</v>
      </c>
    </row>
    <row r="265" spans="11:13" x14ac:dyDescent="0.3">
      <c r="K265" s="3" t="s">
        <v>155</v>
      </c>
      <c r="L265" s="16">
        <v>59787</v>
      </c>
      <c r="M265" s="44">
        <f t="shared" si="6"/>
        <v>62316</v>
      </c>
    </row>
    <row r="266" spans="11:13" x14ac:dyDescent="0.3">
      <c r="K266" s="3" t="s">
        <v>91</v>
      </c>
      <c r="L266" s="16">
        <v>91973</v>
      </c>
      <c r="M266" s="44">
        <f t="shared" si="6"/>
        <v>95863</v>
      </c>
    </row>
    <row r="267" spans="11:13" x14ac:dyDescent="0.3">
      <c r="K267" s="3" t="s">
        <v>85</v>
      </c>
      <c r="L267" s="16">
        <v>90375</v>
      </c>
      <c r="M267" s="44">
        <f t="shared" si="6"/>
        <v>94198</v>
      </c>
    </row>
    <row r="268" spans="11:13" x14ac:dyDescent="0.3">
      <c r="K268" s="3" t="s">
        <v>106</v>
      </c>
      <c r="L268" s="16">
        <v>99069</v>
      </c>
      <c r="M268" s="44">
        <f t="shared" si="6"/>
        <v>103260</v>
      </c>
    </row>
    <row r="269" spans="11:13" x14ac:dyDescent="0.3">
      <c r="K269" s="3" t="s">
        <v>130</v>
      </c>
      <c r="L269" s="16">
        <v>91655</v>
      </c>
      <c r="M269" s="44">
        <f t="shared" si="6"/>
        <v>95532</v>
      </c>
    </row>
    <row r="270" spans="11:13" x14ac:dyDescent="0.3">
      <c r="K270" s="3" t="s">
        <v>372</v>
      </c>
      <c r="L270" s="16">
        <v>98915</v>
      </c>
      <c r="M270" s="44">
        <f t="shared" si="6"/>
        <v>103099</v>
      </c>
    </row>
    <row r="271" spans="11:13" x14ac:dyDescent="0.3">
      <c r="K271" s="3" t="s">
        <v>132</v>
      </c>
      <c r="L271" s="16">
        <v>66339</v>
      </c>
      <c r="M271" s="44">
        <f t="shared" si="6"/>
        <v>69145</v>
      </c>
    </row>
    <row r="272" spans="11:13" x14ac:dyDescent="0.3">
      <c r="K272" s="3" t="s">
        <v>256</v>
      </c>
      <c r="L272" s="16">
        <v>89507</v>
      </c>
      <c r="M272" s="44">
        <f t="shared" si="6"/>
        <v>93293</v>
      </c>
    </row>
    <row r="273" spans="11:13" x14ac:dyDescent="0.3">
      <c r="K273" s="3" t="s">
        <v>104</v>
      </c>
      <c r="L273" s="16">
        <v>54244</v>
      </c>
      <c r="M273" s="44">
        <f t="shared" si="6"/>
        <v>56539</v>
      </c>
    </row>
    <row r="274" spans="11:13" x14ac:dyDescent="0.3">
      <c r="K274" s="3" t="s">
        <v>134</v>
      </c>
      <c r="L274" s="16">
        <v>81252</v>
      </c>
      <c r="M274" s="44">
        <f t="shared" si="6"/>
        <v>84689</v>
      </c>
    </row>
    <row r="275" spans="11:13" x14ac:dyDescent="0.3">
      <c r="K275" s="3" t="s">
        <v>388</v>
      </c>
      <c r="L275" s="16">
        <v>59340</v>
      </c>
      <c r="M275" s="44">
        <f t="shared" si="6"/>
        <v>61850</v>
      </c>
    </row>
    <row r="276" spans="11:13" x14ac:dyDescent="0.3">
      <c r="K276" s="3" t="s">
        <v>254</v>
      </c>
      <c r="L276" s="16">
        <v>81081</v>
      </c>
      <c r="M276" s="44">
        <f t="shared" si="6"/>
        <v>84511</v>
      </c>
    </row>
    <row r="277" spans="11:13" x14ac:dyDescent="0.3">
      <c r="K277" s="3" t="s">
        <v>115</v>
      </c>
      <c r="L277" s="16">
        <v>88859</v>
      </c>
      <c r="M277" s="44">
        <f t="shared" si="6"/>
        <v>92618</v>
      </c>
    </row>
    <row r="278" spans="11:13" x14ac:dyDescent="0.3">
      <c r="K278" s="3" t="s">
        <v>377</v>
      </c>
      <c r="L278" s="16">
        <v>66895</v>
      </c>
      <c r="M278" s="44">
        <f t="shared" si="6"/>
        <v>69725</v>
      </c>
    </row>
    <row r="279" spans="11:13" x14ac:dyDescent="0.3">
      <c r="K279" s="3" t="s">
        <v>203</v>
      </c>
      <c r="L279" s="16">
        <v>77543</v>
      </c>
      <c r="M279" s="44">
        <f t="shared" si="6"/>
        <v>80823</v>
      </c>
    </row>
    <row r="280" spans="11:13" x14ac:dyDescent="0.3">
      <c r="K280" s="3" t="s">
        <v>108</v>
      </c>
      <c r="L280" s="16">
        <v>97491</v>
      </c>
      <c r="M280" s="44">
        <f t="shared" si="6"/>
        <v>101615</v>
      </c>
    </row>
    <row r="281" spans="11:13" x14ac:dyDescent="0.3">
      <c r="K281" s="3" t="s">
        <v>30</v>
      </c>
      <c r="L281" s="16">
        <v>86512</v>
      </c>
      <c r="M281" s="44">
        <f t="shared" si="6"/>
        <v>90171</v>
      </c>
    </row>
    <row r="282" spans="11:13" x14ac:dyDescent="0.3">
      <c r="K282" s="3" t="s">
        <v>23</v>
      </c>
      <c r="L282" s="16">
        <v>70438</v>
      </c>
      <c r="M282" s="44">
        <f t="shared" si="6"/>
        <v>73418</v>
      </c>
    </row>
    <row r="283" spans="11:13" x14ac:dyDescent="0.3">
      <c r="K283" s="3" t="s">
        <v>300</v>
      </c>
      <c r="L283" s="16">
        <v>83180</v>
      </c>
      <c r="M283" s="44">
        <f t="shared" si="6"/>
        <v>86699</v>
      </c>
    </row>
    <row r="284" spans="11:13" x14ac:dyDescent="0.3">
      <c r="K284" s="3" t="s">
        <v>172</v>
      </c>
      <c r="L284" s="16">
        <v>55771</v>
      </c>
      <c r="M284" s="44">
        <f t="shared" si="6"/>
        <v>58130</v>
      </c>
    </row>
    <row r="285" spans="11:13" x14ac:dyDescent="0.3">
      <c r="K285" s="3" t="s">
        <v>375</v>
      </c>
      <c r="L285" s="16">
        <v>77767</v>
      </c>
      <c r="M285" s="44">
        <f t="shared" si="6"/>
        <v>81057</v>
      </c>
    </row>
    <row r="286" spans="11:13" x14ac:dyDescent="0.3">
      <c r="K286" s="3" t="s">
        <v>169</v>
      </c>
      <c r="L286" s="16">
        <v>80594</v>
      </c>
      <c r="M286" s="44">
        <f t="shared" si="6"/>
        <v>84003</v>
      </c>
    </row>
    <row r="287" spans="11:13" x14ac:dyDescent="0.3">
      <c r="K287" s="3" t="s">
        <v>390</v>
      </c>
      <c r="L287" s="16">
        <v>65013</v>
      </c>
      <c r="M287" s="44">
        <f t="shared" si="6"/>
        <v>67763</v>
      </c>
    </row>
    <row r="288" spans="11:13" x14ac:dyDescent="0.3">
      <c r="K288" s="3" t="s">
        <v>361</v>
      </c>
      <c r="L288" s="16">
        <v>63102</v>
      </c>
      <c r="M288" s="44">
        <f t="shared" si="6"/>
        <v>65771</v>
      </c>
    </row>
    <row r="289" spans="11:13" x14ac:dyDescent="0.3">
      <c r="K289" s="3" t="s">
        <v>45</v>
      </c>
      <c r="L289" s="16">
        <v>51579</v>
      </c>
      <c r="M289" s="44">
        <f t="shared" si="6"/>
        <v>53761</v>
      </c>
    </row>
    <row r="290" spans="11:13" x14ac:dyDescent="0.3">
      <c r="K290" s="3" t="s">
        <v>32</v>
      </c>
      <c r="L290" s="16">
        <v>71032</v>
      </c>
      <c r="M290" s="44">
        <f t="shared" si="6"/>
        <v>74037</v>
      </c>
    </row>
    <row r="291" spans="11:13" x14ac:dyDescent="0.3">
      <c r="K291" s="3" t="s">
        <v>40</v>
      </c>
      <c r="L291" s="16">
        <v>55861</v>
      </c>
      <c r="M291" s="44">
        <f t="shared" si="6"/>
        <v>58224</v>
      </c>
    </row>
    <row r="292" spans="11:13" x14ac:dyDescent="0.3">
      <c r="K292" s="3" t="s">
        <v>290</v>
      </c>
      <c r="L292" s="16">
        <v>72383</v>
      </c>
      <c r="M292" s="44">
        <f t="shared" si="6"/>
        <v>75445</v>
      </c>
    </row>
    <row r="293" spans="11:13" x14ac:dyDescent="0.3">
      <c r="K293" s="3" t="s">
        <v>281</v>
      </c>
      <c r="L293" s="16">
        <v>82854</v>
      </c>
      <c r="M293" s="44">
        <f t="shared" si="6"/>
        <v>86359</v>
      </c>
    </row>
    <row r="294" spans="11:13" x14ac:dyDescent="0.3">
      <c r="K294" s="3" t="s">
        <v>140</v>
      </c>
      <c r="L294" s="16">
        <v>69085</v>
      </c>
      <c r="M294" s="44">
        <f t="shared" si="6"/>
        <v>72007</v>
      </c>
    </row>
    <row r="295" spans="11:13" x14ac:dyDescent="0.3">
      <c r="K295" s="3" t="s">
        <v>140</v>
      </c>
      <c r="L295" s="16">
        <v>53795</v>
      </c>
      <c r="M295" s="44">
        <f t="shared" si="6"/>
        <v>56071</v>
      </c>
    </row>
    <row r="296" spans="11:13" x14ac:dyDescent="0.3">
      <c r="K296" s="3" t="s">
        <v>295</v>
      </c>
      <c r="L296" s="16">
        <v>82757</v>
      </c>
      <c r="M296" s="44">
        <f t="shared" si="6"/>
        <v>86258</v>
      </c>
    </row>
    <row r="297" spans="11:13" x14ac:dyDescent="0.3">
      <c r="K297" s="3" t="s">
        <v>60</v>
      </c>
      <c r="L297" s="16">
        <v>97415</v>
      </c>
      <c r="M297" s="44">
        <f t="shared" si="6"/>
        <v>101536</v>
      </c>
    </row>
    <row r="298" spans="11:13" x14ac:dyDescent="0.3">
      <c r="K298" s="3" t="s">
        <v>18</v>
      </c>
      <c r="L298" s="16">
        <v>69671</v>
      </c>
      <c r="M298" s="44">
        <f t="shared" si="6"/>
        <v>72618</v>
      </c>
    </row>
    <row r="299" spans="11:13" x14ac:dyDescent="0.3">
      <c r="K299" s="3" t="s">
        <v>293</v>
      </c>
      <c r="L299" s="16">
        <v>81242</v>
      </c>
      <c r="M299" s="44">
        <f t="shared" si="6"/>
        <v>84679</v>
      </c>
    </row>
    <row r="300" spans="11:13" x14ac:dyDescent="0.3">
      <c r="K300" s="3" t="s">
        <v>289</v>
      </c>
      <c r="L300" s="16">
        <v>60056</v>
      </c>
      <c r="M300" s="44">
        <f t="shared" si="6"/>
        <v>62596</v>
      </c>
    </row>
    <row r="301" spans="11:13" x14ac:dyDescent="0.3">
      <c r="K301" s="3" t="s">
        <v>53</v>
      </c>
      <c r="L301" s="16">
        <v>55097</v>
      </c>
      <c r="M301" s="44">
        <f t="shared" si="6"/>
        <v>57428</v>
      </c>
    </row>
    <row r="302" spans="11:13" x14ac:dyDescent="0.3">
      <c r="K302" s="3" t="s">
        <v>19</v>
      </c>
      <c r="L302" s="16">
        <v>62683</v>
      </c>
      <c r="M302" s="44">
        <f t="shared" si="6"/>
        <v>65334</v>
      </c>
    </row>
    <row r="303" spans="11:13" x14ac:dyDescent="0.3">
      <c r="K303" s="3" t="s">
        <v>217</v>
      </c>
      <c r="L303" s="16">
        <v>97871</v>
      </c>
      <c r="M303" s="44">
        <f t="shared" si="6"/>
        <v>102011</v>
      </c>
    </row>
    <row r="304" spans="11:13" x14ac:dyDescent="0.3">
      <c r="K304" s="3" t="s">
        <v>248</v>
      </c>
      <c r="L304" s="16">
        <v>68278</v>
      </c>
      <c r="M304" s="44">
        <f t="shared" si="6"/>
        <v>71166</v>
      </c>
    </row>
    <row r="305" spans="11:13" x14ac:dyDescent="0.3">
      <c r="K305" s="3" t="s">
        <v>185</v>
      </c>
      <c r="L305" s="16">
        <v>76809</v>
      </c>
      <c r="M305" s="44">
        <f t="shared" si="6"/>
        <v>80058</v>
      </c>
    </row>
    <row r="306" spans="11:13" x14ac:dyDescent="0.3">
      <c r="K306" s="3" t="s">
        <v>268</v>
      </c>
      <c r="L306" s="16">
        <v>85394</v>
      </c>
      <c r="M306" s="44">
        <f t="shared" si="6"/>
        <v>89006</v>
      </c>
    </row>
    <row r="307" spans="11:13" x14ac:dyDescent="0.3">
      <c r="K307" s="3" t="s">
        <v>142</v>
      </c>
      <c r="L307" s="16">
        <v>73065</v>
      </c>
      <c r="M307" s="44">
        <f t="shared" si="6"/>
        <v>76156</v>
      </c>
    </row>
    <row r="308" spans="11:13" x14ac:dyDescent="0.3">
      <c r="K308" s="3" t="s">
        <v>208</v>
      </c>
      <c r="L308" s="16">
        <v>59510</v>
      </c>
      <c r="M308" s="44">
        <f t="shared" si="6"/>
        <v>62027</v>
      </c>
    </row>
    <row r="309" spans="11:13" x14ac:dyDescent="0.3">
      <c r="K309" s="3" t="s">
        <v>116</v>
      </c>
      <c r="L309" s="16">
        <v>65080</v>
      </c>
      <c r="M309" s="44">
        <f t="shared" si="6"/>
        <v>67833</v>
      </c>
    </row>
    <row r="310" spans="11:13" x14ac:dyDescent="0.3">
      <c r="K310" s="3" t="s">
        <v>146</v>
      </c>
      <c r="L310" s="16">
        <v>91660</v>
      </c>
      <c r="M310" s="44">
        <f t="shared" si="6"/>
        <v>95537</v>
      </c>
    </row>
    <row r="311" spans="11:13" x14ac:dyDescent="0.3">
      <c r="K311" s="3" t="s">
        <v>82</v>
      </c>
      <c r="L311" s="16">
        <v>76092</v>
      </c>
      <c r="M311" s="44">
        <f t="shared" si="6"/>
        <v>79311</v>
      </c>
    </row>
    <row r="312" spans="11:13" x14ac:dyDescent="0.3">
      <c r="K312" s="3" t="s">
        <v>51</v>
      </c>
      <c r="L312" s="16">
        <v>62172</v>
      </c>
      <c r="M312" s="44">
        <f t="shared" si="6"/>
        <v>64802</v>
      </c>
    </row>
    <row r="313" spans="11:13" x14ac:dyDescent="0.3">
      <c r="K313" s="3" t="s">
        <v>124</v>
      </c>
      <c r="L313" s="16">
        <v>69063</v>
      </c>
      <c r="M313" s="44">
        <f t="shared" si="6"/>
        <v>71984</v>
      </c>
    </row>
    <row r="314" spans="11:13" x14ac:dyDescent="0.3">
      <c r="K314" s="3" t="s">
        <v>178</v>
      </c>
      <c r="L314" s="16">
        <v>85007</v>
      </c>
      <c r="M314" s="44">
        <f t="shared" si="6"/>
        <v>88603</v>
      </c>
    </row>
    <row r="315" spans="11:13" x14ac:dyDescent="0.3">
      <c r="K315" s="3" t="s">
        <v>332</v>
      </c>
      <c r="L315" s="16">
        <v>93052</v>
      </c>
      <c r="M315" s="44">
        <f t="shared" si="6"/>
        <v>96988</v>
      </c>
    </row>
    <row r="316" spans="11:13" x14ac:dyDescent="0.3">
      <c r="K316" s="3" t="s">
        <v>97</v>
      </c>
      <c r="L316" s="16">
        <v>53535</v>
      </c>
      <c r="M316" s="44">
        <f t="shared" si="6"/>
        <v>55800</v>
      </c>
    </row>
    <row r="317" spans="11:13" x14ac:dyDescent="0.3">
      <c r="K317" s="3" t="s">
        <v>101</v>
      </c>
      <c r="L317" s="16">
        <v>87126</v>
      </c>
      <c r="M317" s="44">
        <f t="shared" si="6"/>
        <v>90811</v>
      </c>
    </row>
    <row r="318" spans="11:13" x14ac:dyDescent="0.3">
      <c r="K318" s="3" t="s">
        <v>273</v>
      </c>
      <c r="L318" s="16">
        <v>98372</v>
      </c>
      <c r="M318" s="44">
        <f t="shared" si="6"/>
        <v>102533</v>
      </c>
    </row>
    <row r="319" spans="11:13" x14ac:dyDescent="0.3">
      <c r="K319" s="3" t="s">
        <v>381</v>
      </c>
      <c r="L319" s="16">
        <v>78355</v>
      </c>
      <c r="M319" s="44">
        <f t="shared" si="6"/>
        <v>81669</v>
      </c>
    </row>
    <row r="320" spans="11:13" x14ac:dyDescent="0.3">
      <c r="K320" s="3" t="s">
        <v>227</v>
      </c>
      <c r="L320" s="16">
        <v>70182</v>
      </c>
      <c r="M320" s="44">
        <f t="shared" si="6"/>
        <v>73151</v>
      </c>
    </row>
    <row r="321" spans="11:13" x14ac:dyDescent="0.3">
      <c r="K321" s="3" t="s">
        <v>298</v>
      </c>
      <c r="L321" s="16">
        <v>84423</v>
      </c>
      <c r="M321" s="44">
        <f t="shared" si="6"/>
        <v>87994</v>
      </c>
    </row>
    <row r="322" spans="11:13" x14ac:dyDescent="0.3">
      <c r="K322" s="3" t="s">
        <v>71</v>
      </c>
      <c r="L322" s="16">
        <v>59976</v>
      </c>
      <c r="M322" s="44">
        <f t="shared" si="6"/>
        <v>62513</v>
      </c>
    </row>
    <row r="323" spans="11:13" x14ac:dyDescent="0.3">
      <c r="K323" s="3" t="s">
        <v>211</v>
      </c>
      <c r="L323" s="16">
        <v>52619</v>
      </c>
      <c r="M323" s="44">
        <f t="shared" ref="M323:M386" si="7">ROUND(L323*$N$1+L323,0)</f>
        <v>54845</v>
      </c>
    </row>
    <row r="324" spans="11:13" x14ac:dyDescent="0.3">
      <c r="K324" s="3" t="s">
        <v>74</v>
      </c>
      <c r="L324" s="16">
        <v>89942</v>
      </c>
      <c r="M324" s="44">
        <f t="shared" si="7"/>
        <v>93747</v>
      </c>
    </row>
    <row r="325" spans="11:13" x14ac:dyDescent="0.3">
      <c r="K325" s="3" t="s">
        <v>329</v>
      </c>
      <c r="L325" s="16">
        <v>63082</v>
      </c>
      <c r="M325" s="44">
        <f t="shared" si="7"/>
        <v>65750</v>
      </c>
    </row>
    <row r="326" spans="11:13" x14ac:dyDescent="0.3">
      <c r="K326" s="3" t="s">
        <v>141</v>
      </c>
      <c r="L326" s="16">
        <v>96471</v>
      </c>
      <c r="M326" s="44">
        <f t="shared" si="7"/>
        <v>100552</v>
      </c>
    </row>
    <row r="327" spans="11:13" x14ac:dyDescent="0.3">
      <c r="K327" s="3" t="s">
        <v>270</v>
      </c>
      <c r="L327" s="16">
        <v>80975</v>
      </c>
      <c r="M327" s="44">
        <f t="shared" si="7"/>
        <v>84400</v>
      </c>
    </row>
    <row r="328" spans="11:13" x14ac:dyDescent="0.3">
      <c r="K328" s="3" t="s">
        <v>25</v>
      </c>
      <c r="L328" s="16">
        <v>83728</v>
      </c>
      <c r="M328" s="44">
        <f t="shared" si="7"/>
        <v>87270</v>
      </c>
    </row>
    <row r="329" spans="11:13" x14ac:dyDescent="0.3">
      <c r="K329" s="3" t="s">
        <v>231</v>
      </c>
      <c r="L329" s="16">
        <v>52031</v>
      </c>
      <c r="M329" s="44">
        <f t="shared" si="7"/>
        <v>54232</v>
      </c>
    </row>
    <row r="330" spans="11:13" x14ac:dyDescent="0.3">
      <c r="K330" s="3" t="s">
        <v>92</v>
      </c>
      <c r="L330" s="16">
        <v>74572</v>
      </c>
      <c r="M330" s="44">
        <f t="shared" si="7"/>
        <v>77726</v>
      </c>
    </row>
    <row r="331" spans="11:13" x14ac:dyDescent="0.3">
      <c r="K331" s="3" t="s">
        <v>210</v>
      </c>
      <c r="L331" s="16">
        <v>63046</v>
      </c>
      <c r="M331" s="44">
        <f t="shared" si="7"/>
        <v>65713</v>
      </c>
    </row>
    <row r="332" spans="11:13" x14ac:dyDescent="0.3">
      <c r="K332" s="3" t="s">
        <v>188</v>
      </c>
      <c r="L332" s="16">
        <v>75968</v>
      </c>
      <c r="M332" s="44">
        <f t="shared" si="7"/>
        <v>79181</v>
      </c>
    </row>
    <row r="333" spans="11:13" x14ac:dyDescent="0.3">
      <c r="K333" s="3" t="s">
        <v>320</v>
      </c>
      <c r="L333" s="16">
        <v>89628</v>
      </c>
      <c r="M333" s="44">
        <f t="shared" si="7"/>
        <v>93419</v>
      </c>
    </row>
    <row r="334" spans="11:13" x14ac:dyDescent="0.3">
      <c r="K334" s="3" t="s">
        <v>336</v>
      </c>
      <c r="L334" s="16">
        <v>51093</v>
      </c>
      <c r="M334" s="44">
        <f t="shared" si="7"/>
        <v>53254</v>
      </c>
    </row>
    <row r="335" spans="11:13" x14ac:dyDescent="0.3">
      <c r="K335" s="3" t="s">
        <v>147</v>
      </c>
      <c r="L335" s="16">
        <v>85062</v>
      </c>
      <c r="M335" s="44">
        <f t="shared" si="7"/>
        <v>88660</v>
      </c>
    </row>
    <row r="336" spans="11:13" x14ac:dyDescent="0.3">
      <c r="K336" s="3" t="s">
        <v>249</v>
      </c>
      <c r="L336" s="16">
        <v>65755</v>
      </c>
      <c r="M336" s="44">
        <f t="shared" si="7"/>
        <v>68536</v>
      </c>
    </row>
    <row r="337" spans="11:13" x14ac:dyDescent="0.3">
      <c r="K337" s="3" t="s">
        <v>218</v>
      </c>
      <c r="L337" s="16">
        <v>99671</v>
      </c>
      <c r="M337" s="44">
        <f t="shared" si="7"/>
        <v>103887</v>
      </c>
    </row>
    <row r="338" spans="11:13" x14ac:dyDescent="0.3">
      <c r="K338" s="3" t="s">
        <v>96</v>
      </c>
      <c r="L338" s="16">
        <v>55324</v>
      </c>
      <c r="M338" s="44">
        <f t="shared" si="7"/>
        <v>57664</v>
      </c>
    </row>
    <row r="339" spans="11:13" x14ac:dyDescent="0.3">
      <c r="K339" s="3" t="s">
        <v>67</v>
      </c>
      <c r="L339" s="16">
        <v>51802</v>
      </c>
      <c r="M339" s="44">
        <f t="shared" si="7"/>
        <v>53993</v>
      </c>
    </row>
    <row r="340" spans="11:13" x14ac:dyDescent="0.3">
      <c r="K340" s="3" t="s">
        <v>212</v>
      </c>
      <c r="L340" s="16">
        <v>62647</v>
      </c>
      <c r="M340" s="44">
        <f t="shared" si="7"/>
        <v>65297</v>
      </c>
    </row>
    <row r="341" spans="11:13" x14ac:dyDescent="0.3">
      <c r="K341" s="3" t="s">
        <v>299</v>
      </c>
      <c r="L341" s="16">
        <v>58195</v>
      </c>
      <c r="M341" s="44">
        <f t="shared" si="7"/>
        <v>60657</v>
      </c>
    </row>
    <row r="342" spans="11:13" x14ac:dyDescent="0.3">
      <c r="K342" s="3" t="s">
        <v>299</v>
      </c>
      <c r="L342" s="16">
        <v>92349</v>
      </c>
      <c r="M342" s="44">
        <f t="shared" si="7"/>
        <v>96255</v>
      </c>
    </row>
    <row r="343" spans="11:13" x14ac:dyDescent="0.3">
      <c r="K343" s="3" t="s">
        <v>199</v>
      </c>
      <c r="L343" s="16">
        <v>87730</v>
      </c>
      <c r="M343" s="44">
        <f t="shared" si="7"/>
        <v>91441</v>
      </c>
    </row>
    <row r="344" spans="11:13" x14ac:dyDescent="0.3">
      <c r="K344" s="3" t="s">
        <v>328</v>
      </c>
      <c r="L344" s="16">
        <v>61971</v>
      </c>
      <c r="M344" s="44">
        <f t="shared" si="7"/>
        <v>64592</v>
      </c>
    </row>
    <row r="345" spans="11:13" x14ac:dyDescent="0.3">
      <c r="K345" s="3" t="s">
        <v>191</v>
      </c>
      <c r="L345" s="16">
        <v>99847</v>
      </c>
      <c r="M345" s="44">
        <f t="shared" si="7"/>
        <v>104071</v>
      </c>
    </row>
    <row r="346" spans="11:13" x14ac:dyDescent="0.3">
      <c r="K346" s="3" t="s">
        <v>349</v>
      </c>
      <c r="L346" s="16">
        <v>69862</v>
      </c>
      <c r="M346" s="44">
        <f t="shared" si="7"/>
        <v>72817</v>
      </c>
    </row>
    <row r="347" spans="11:13" x14ac:dyDescent="0.3">
      <c r="K347" s="3" t="s">
        <v>378</v>
      </c>
      <c r="L347" s="16">
        <v>83022</v>
      </c>
      <c r="M347" s="44">
        <f t="shared" si="7"/>
        <v>86534</v>
      </c>
    </row>
    <row r="348" spans="11:13" x14ac:dyDescent="0.3">
      <c r="K348" s="3" t="s">
        <v>317</v>
      </c>
      <c r="L348" s="16">
        <v>65691</v>
      </c>
      <c r="M348" s="44">
        <f t="shared" si="7"/>
        <v>68470</v>
      </c>
    </row>
    <row r="349" spans="11:13" x14ac:dyDescent="0.3">
      <c r="K349" s="3" t="s">
        <v>189</v>
      </c>
      <c r="L349" s="16">
        <v>85280</v>
      </c>
      <c r="M349" s="44">
        <f t="shared" si="7"/>
        <v>88887</v>
      </c>
    </row>
    <row r="350" spans="11:13" x14ac:dyDescent="0.3">
      <c r="K350" s="3" t="s">
        <v>235</v>
      </c>
      <c r="L350" s="16">
        <v>70803</v>
      </c>
      <c r="M350" s="44">
        <f t="shared" si="7"/>
        <v>73798</v>
      </c>
    </row>
    <row r="351" spans="11:13" x14ac:dyDescent="0.3">
      <c r="K351" s="3" t="s">
        <v>121</v>
      </c>
      <c r="L351" s="16">
        <v>93534</v>
      </c>
      <c r="M351" s="44">
        <f t="shared" si="7"/>
        <v>97490</v>
      </c>
    </row>
    <row r="352" spans="11:13" x14ac:dyDescent="0.3">
      <c r="K352" s="3" t="s">
        <v>122</v>
      </c>
      <c r="L352" s="16">
        <v>58920</v>
      </c>
      <c r="M352" s="44">
        <f t="shared" si="7"/>
        <v>61412</v>
      </c>
    </row>
    <row r="353" spans="11:13" x14ac:dyDescent="0.3">
      <c r="K353" s="3" t="s">
        <v>80</v>
      </c>
      <c r="L353" s="16">
        <v>76759</v>
      </c>
      <c r="M353" s="44">
        <f t="shared" si="7"/>
        <v>80006</v>
      </c>
    </row>
    <row r="354" spans="11:13" x14ac:dyDescent="0.3">
      <c r="K354" s="3" t="s">
        <v>192</v>
      </c>
      <c r="L354" s="16">
        <v>99907</v>
      </c>
      <c r="M354" s="44">
        <f t="shared" si="7"/>
        <v>104133</v>
      </c>
    </row>
    <row r="355" spans="11:13" x14ac:dyDescent="0.3">
      <c r="K355" s="3" t="s">
        <v>90</v>
      </c>
      <c r="L355" s="16">
        <v>52802</v>
      </c>
      <c r="M355" s="44">
        <f t="shared" si="7"/>
        <v>55036</v>
      </c>
    </row>
    <row r="356" spans="11:13" x14ac:dyDescent="0.3">
      <c r="K356" s="3" t="s">
        <v>27</v>
      </c>
      <c r="L356" s="16">
        <v>60297</v>
      </c>
      <c r="M356" s="44">
        <f t="shared" si="7"/>
        <v>62848</v>
      </c>
    </row>
    <row r="357" spans="11:13" x14ac:dyDescent="0.3">
      <c r="K357" s="3" t="s">
        <v>348</v>
      </c>
      <c r="L357" s="16">
        <v>90807</v>
      </c>
      <c r="M357" s="44">
        <f t="shared" si="7"/>
        <v>94648</v>
      </c>
    </row>
    <row r="358" spans="11:13" x14ac:dyDescent="0.3">
      <c r="K358" s="3" t="s">
        <v>162</v>
      </c>
      <c r="L358" s="16">
        <v>68320</v>
      </c>
      <c r="M358" s="44">
        <f t="shared" si="7"/>
        <v>71210</v>
      </c>
    </row>
    <row r="359" spans="11:13" x14ac:dyDescent="0.3">
      <c r="K359" s="3" t="s">
        <v>119</v>
      </c>
      <c r="L359" s="16">
        <v>64234</v>
      </c>
      <c r="M359" s="44">
        <f t="shared" si="7"/>
        <v>66951</v>
      </c>
    </row>
    <row r="360" spans="11:13" x14ac:dyDescent="0.3">
      <c r="K360" s="3" t="s">
        <v>363</v>
      </c>
      <c r="L360" s="16">
        <v>70742</v>
      </c>
      <c r="M360" s="44">
        <f t="shared" si="7"/>
        <v>73734</v>
      </c>
    </row>
    <row r="361" spans="11:13" x14ac:dyDescent="0.3">
      <c r="K361" s="3" t="s">
        <v>337</v>
      </c>
      <c r="L361" s="16">
        <v>54880</v>
      </c>
      <c r="M361" s="44">
        <f t="shared" si="7"/>
        <v>57201</v>
      </c>
    </row>
    <row r="362" spans="11:13" x14ac:dyDescent="0.3">
      <c r="K362" s="3" t="s">
        <v>392</v>
      </c>
      <c r="L362" s="16">
        <v>73772</v>
      </c>
      <c r="M362" s="44">
        <f t="shared" si="7"/>
        <v>76893</v>
      </c>
    </row>
    <row r="363" spans="11:13" x14ac:dyDescent="0.3">
      <c r="K363" s="3" t="s">
        <v>31</v>
      </c>
      <c r="L363" s="16">
        <v>62836</v>
      </c>
      <c r="M363" s="44">
        <f t="shared" si="7"/>
        <v>65494</v>
      </c>
    </row>
    <row r="364" spans="11:13" x14ac:dyDescent="0.3">
      <c r="K364" s="3" t="s">
        <v>369</v>
      </c>
      <c r="L364" s="16">
        <v>50457</v>
      </c>
      <c r="M364" s="44">
        <f t="shared" si="7"/>
        <v>52591</v>
      </c>
    </row>
    <row r="365" spans="11:13" x14ac:dyDescent="0.3">
      <c r="K365" s="3" t="s">
        <v>176</v>
      </c>
      <c r="L365" s="16">
        <v>74351</v>
      </c>
      <c r="M365" s="44">
        <f t="shared" si="7"/>
        <v>77496</v>
      </c>
    </row>
    <row r="366" spans="11:13" x14ac:dyDescent="0.3">
      <c r="K366" s="3" t="s">
        <v>176</v>
      </c>
      <c r="L366" s="16">
        <v>77390</v>
      </c>
      <c r="M366" s="44">
        <f t="shared" si="7"/>
        <v>80664</v>
      </c>
    </row>
    <row r="367" spans="11:13" x14ac:dyDescent="0.3">
      <c r="K367" s="3" t="s">
        <v>190</v>
      </c>
      <c r="L367" s="16">
        <v>94632</v>
      </c>
      <c r="M367" s="44">
        <f t="shared" si="7"/>
        <v>98635</v>
      </c>
    </row>
    <row r="368" spans="11:13" x14ac:dyDescent="0.3">
      <c r="K368" s="3" t="s">
        <v>59</v>
      </c>
      <c r="L368" s="16">
        <v>58363</v>
      </c>
      <c r="M368" s="44">
        <f t="shared" si="7"/>
        <v>60832</v>
      </c>
    </row>
    <row r="369" spans="11:13" x14ac:dyDescent="0.3">
      <c r="K369" s="3" t="s">
        <v>154</v>
      </c>
      <c r="L369" s="16">
        <v>77001</v>
      </c>
      <c r="M369" s="44">
        <f t="shared" si="7"/>
        <v>80258</v>
      </c>
    </row>
    <row r="370" spans="11:13" x14ac:dyDescent="0.3">
      <c r="K370" s="3" t="s">
        <v>259</v>
      </c>
      <c r="L370" s="16">
        <v>64955</v>
      </c>
      <c r="M370" s="44">
        <f t="shared" si="7"/>
        <v>67703</v>
      </c>
    </row>
    <row r="371" spans="11:13" x14ac:dyDescent="0.3">
      <c r="K371" s="3" t="s">
        <v>341</v>
      </c>
      <c r="L371" s="16">
        <v>77003</v>
      </c>
      <c r="M371" s="44">
        <f t="shared" si="7"/>
        <v>80260</v>
      </c>
    </row>
    <row r="372" spans="11:13" x14ac:dyDescent="0.3">
      <c r="K372" s="3" t="s">
        <v>117</v>
      </c>
      <c r="L372" s="16">
        <v>55060</v>
      </c>
      <c r="M372" s="44">
        <f t="shared" si="7"/>
        <v>57389</v>
      </c>
    </row>
    <row r="373" spans="11:13" x14ac:dyDescent="0.3">
      <c r="K373" s="3" t="s">
        <v>253</v>
      </c>
      <c r="L373" s="16">
        <v>55223</v>
      </c>
      <c r="M373" s="44">
        <f t="shared" si="7"/>
        <v>57559</v>
      </c>
    </row>
    <row r="374" spans="11:13" x14ac:dyDescent="0.3">
      <c r="K374" s="3" t="s">
        <v>167</v>
      </c>
      <c r="L374" s="16">
        <v>73021</v>
      </c>
      <c r="M374" s="44">
        <f t="shared" si="7"/>
        <v>76110</v>
      </c>
    </row>
    <row r="375" spans="11:13" x14ac:dyDescent="0.3">
      <c r="K375" s="3" t="s">
        <v>386</v>
      </c>
      <c r="L375" s="16">
        <v>87104</v>
      </c>
      <c r="M375" s="44">
        <f t="shared" si="7"/>
        <v>90788</v>
      </c>
    </row>
    <row r="376" spans="11:13" x14ac:dyDescent="0.3">
      <c r="K376" s="3" t="s">
        <v>351</v>
      </c>
      <c r="L376" s="16">
        <v>97238</v>
      </c>
      <c r="M376" s="44">
        <f t="shared" si="7"/>
        <v>101351</v>
      </c>
    </row>
    <row r="377" spans="11:13" x14ac:dyDescent="0.3">
      <c r="K377" s="3" t="s">
        <v>221</v>
      </c>
      <c r="L377" s="16">
        <v>52777</v>
      </c>
      <c r="M377" s="44">
        <f t="shared" si="7"/>
        <v>55009</v>
      </c>
    </row>
    <row r="378" spans="11:13" x14ac:dyDescent="0.3">
      <c r="K378" s="3" t="s">
        <v>316</v>
      </c>
      <c r="L378" s="16">
        <v>66927</v>
      </c>
      <c r="M378" s="44">
        <f t="shared" si="7"/>
        <v>69758</v>
      </c>
    </row>
    <row r="379" spans="11:13" x14ac:dyDescent="0.3">
      <c r="K379" s="3" t="s">
        <v>16</v>
      </c>
      <c r="L379" s="16">
        <v>64033</v>
      </c>
      <c r="M379" s="44">
        <f t="shared" si="7"/>
        <v>66742</v>
      </c>
    </row>
    <row r="380" spans="11:13" x14ac:dyDescent="0.3">
      <c r="K380" s="3" t="s">
        <v>324</v>
      </c>
      <c r="L380" s="16">
        <v>63356</v>
      </c>
      <c r="M380" s="44">
        <f t="shared" si="7"/>
        <v>66036</v>
      </c>
    </row>
    <row r="381" spans="11:13" x14ac:dyDescent="0.3">
      <c r="K381" s="3" t="s">
        <v>112</v>
      </c>
      <c r="L381" s="16">
        <v>64745</v>
      </c>
      <c r="M381" s="44">
        <f t="shared" si="7"/>
        <v>67484</v>
      </c>
    </row>
    <row r="382" spans="11:13" x14ac:dyDescent="0.3">
      <c r="K382" s="3" t="s">
        <v>29</v>
      </c>
      <c r="L382" s="16">
        <v>67537</v>
      </c>
      <c r="M382" s="44">
        <f t="shared" si="7"/>
        <v>70394</v>
      </c>
    </row>
    <row r="383" spans="11:13" x14ac:dyDescent="0.3">
      <c r="K383" s="3" t="s">
        <v>109</v>
      </c>
      <c r="L383" s="16">
        <v>56675</v>
      </c>
      <c r="M383" s="44">
        <f t="shared" si="7"/>
        <v>59072</v>
      </c>
    </row>
    <row r="384" spans="11:13" x14ac:dyDescent="0.3">
      <c r="K384" s="3" t="s">
        <v>354</v>
      </c>
      <c r="L384" s="16">
        <v>80129</v>
      </c>
      <c r="M384" s="44">
        <f t="shared" si="7"/>
        <v>83518</v>
      </c>
    </row>
    <row r="385" spans="11:13" x14ac:dyDescent="0.3">
      <c r="K385" s="3" t="s">
        <v>174</v>
      </c>
      <c r="L385" s="16">
        <v>97047</v>
      </c>
      <c r="M385" s="44">
        <f t="shared" si="7"/>
        <v>101152</v>
      </c>
    </row>
    <row r="386" spans="11:13" x14ac:dyDescent="0.3">
      <c r="K386" s="3" t="s">
        <v>261</v>
      </c>
      <c r="L386" s="16">
        <v>96984</v>
      </c>
      <c r="M386" s="44">
        <f t="shared" si="7"/>
        <v>101086</v>
      </c>
    </row>
    <row r="387" spans="11:13" x14ac:dyDescent="0.3">
      <c r="K387" s="3" t="s">
        <v>196</v>
      </c>
      <c r="L387" s="16">
        <v>57948</v>
      </c>
      <c r="M387" s="44">
        <f t="shared" ref="M387:M404" si="8">ROUND(L387*$N$1+L387,0)</f>
        <v>60399</v>
      </c>
    </row>
    <row r="388" spans="11:13" x14ac:dyDescent="0.3">
      <c r="K388" s="3" t="s">
        <v>36</v>
      </c>
      <c r="L388" s="16">
        <v>85860</v>
      </c>
      <c r="M388" s="44">
        <f t="shared" si="8"/>
        <v>89492</v>
      </c>
    </row>
    <row r="389" spans="11:13" x14ac:dyDescent="0.3">
      <c r="K389" s="3" t="s">
        <v>226</v>
      </c>
      <c r="L389" s="16">
        <v>95079</v>
      </c>
      <c r="M389" s="44">
        <f t="shared" si="8"/>
        <v>99101</v>
      </c>
    </row>
    <row r="390" spans="11:13" x14ac:dyDescent="0.3">
      <c r="K390" s="3" t="s">
        <v>389</v>
      </c>
      <c r="L390" s="16">
        <v>81399</v>
      </c>
      <c r="M390" s="44">
        <f t="shared" si="8"/>
        <v>84842</v>
      </c>
    </row>
    <row r="391" spans="11:13" x14ac:dyDescent="0.3">
      <c r="K391" s="3" t="s">
        <v>205</v>
      </c>
      <c r="L391" s="16">
        <v>86392</v>
      </c>
      <c r="M391" s="44">
        <f t="shared" si="8"/>
        <v>90046</v>
      </c>
    </row>
    <row r="392" spans="11:13" x14ac:dyDescent="0.3">
      <c r="K392" s="3" t="s">
        <v>139</v>
      </c>
      <c r="L392" s="16">
        <v>73953</v>
      </c>
      <c r="M392" s="44">
        <f t="shared" si="8"/>
        <v>77081</v>
      </c>
    </row>
    <row r="393" spans="11:13" x14ac:dyDescent="0.3">
      <c r="K393" s="3" t="s">
        <v>88</v>
      </c>
      <c r="L393" s="16">
        <v>97067</v>
      </c>
      <c r="M393" s="44">
        <f t="shared" si="8"/>
        <v>101173</v>
      </c>
    </row>
    <row r="394" spans="11:13" x14ac:dyDescent="0.3">
      <c r="K394" s="3" t="s">
        <v>302</v>
      </c>
      <c r="L394" s="16">
        <v>68435</v>
      </c>
      <c r="M394" s="44">
        <f t="shared" si="8"/>
        <v>71330</v>
      </c>
    </row>
    <row r="395" spans="11:13" x14ac:dyDescent="0.3">
      <c r="K395" s="3" t="s">
        <v>339</v>
      </c>
      <c r="L395" s="16">
        <v>82890</v>
      </c>
      <c r="M395" s="44">
        <f t="shared" si="8"/>
        <v>86396</v>
      </c>
    </row>
    <row r="396" spans="11:13" x14ac:dyDescent="0.3">
      <c r="K396" s="3" t="s">
        <v>78</v>
      </c>
      <c r="L396" s="16">
        <v>89277</v>
      </c>
      <c r="M396" s="44">
        <f t="shared" si="8"/>
        <v>93053</v>
      </c>
    </row>
    <row r="397" spans="11:13" x14ac:dyDescent="0.3">
      <c r="K397" s="3" t="s">
        <v>127</v>
      </c>
      <c r="L397" s="16">
        <v>97885</v>
      </c>
      <c r="M397" s="44">
        <f t="shared" si="8"/>
        <v>102026</v>
      </c>
    </row>
    <row r="398" spans="11:13" x14ac:dyDescent="0.3">
      <c r="K398" s="3" t="s">
        <v>360</v>
      </c>
      <c r="L398" s="16">
        <v>60246</v>
      </c>
      <c r="M398" s="44">
        <f t="shared" si="8"/>
        <v>62794</v>
      </c>
    </row>
    <row r="399" spans="11:13" x14ac:dyDescent="0.3">
      <c r="K399" s="3" t="s">
        <v>359</v>
      </c>
      <c r="L399" s="16">
        <v>85496</v>
      </c>
      <c r="M399" s="44">
        <f t="shared" si="8"/>
        <v>89112</v>
      </c>
    </row>
    <row r="400" spans="11:13" x14ac:dyDescent="0.3">
      <c r="K400" s="3" t="s">
        <v>333</v>
      </c>
      <c r="L400" s="16">
        <v>53821</v>
      </c>
      <c r="M400" s="44">
        <f t="shared" si="8"/>
        <v>56098</v>
      </c>
    </row>
    <row r="401" spans="11:13" x14ac:dyDescent="0.3">
      <c r="K401" s="3" t="s">
        <v>111</v>
      </c>
      <c r="L401" s="16">
        <v>61398</v>
      </c>
      <c r="M401" s="44">
        <f t="shared" si="8"/>
        <v>63995</v>
      </c>
    </row>
    <row r="402" spans="11:13" x14ac:dyDescent="0.3">
      <c r="K402" s="3" t="s">
        <v>58</v>
      </c>
      <c r="L402" s="16">
        <v>76447</v>
      </c>
      <c r="M402" s="44">
        <f t="shared" si="8"/>
        <v>79681</v>
      </c>
    </row>
    <row r="403" spans="11:13" x14ac:dyDescent="0.3">
      <c r="K403" s="3" t="s">
        <v>313</v>
      </c>
      <c r="L403" s="16">
        <v>83983</v>
      </c>
      <c r="M403" s="44">
        <f t="shared" si="8"/>
        <v>87535</v>
      </c>
    </row>
    <row r="404" spans="11:13" x14ac:dyDescent="0.3">
      <c r="K404" s="3" t="s">
        <v>195</v>
      </c>
      <c r="L404" s="16">
        <v>93026</v>
      </c>
      <c r="M404" s="44">
        <f t="shared" si="8"/>
        <v>96961</v>
      </c>
    </row>
    <row r="405" spans="11:13" x14ac:dyDescent="0.3">
      <c r="K405" s="3"/>
      <c r="L405" s="16"/>
    </row>
    <row r="406" spans="11:13" x14ac:dyDescent="0.3">
      <c r="K406" s="3"/>
      <c r="L406" s="16"/>
    </row>
    <row r="407" spans="11:13" x14ac:dyDescent="0.3">
      <c r="K407" s="3"/>
      <c r="L407" s="16"/>
    </row>
    <row r="408" spans="11:13" x14ac:dyDescent="0.3">
      <c r="K408" s="3"/>
      <c r="L408" s="16"/>
    </row>
    <row r="409" spans="11:13" x14ac:dyDescent="0.3">
      <c r="K409" s="3"/>
      <c r="L409" s="16"/>
    </row>
    <row r="410" spans="11:13" x14ac:dyDescent="0.3">
      <c r="K410" s="3"/>
      <c r="L410" s="16"/>
    </row>
    <row r="411" spans="11:13" x14ac:dyDescent="0.3">
      <c r="K411" s="3"/>
      <c r="L411" s="16"/>
    </row>
    <row r="412" spans="11:13" x14ac:dyDescent="0.3">
      <c r="K412" s="3"/>
      <c r="L412" s="16"/>
    </row>
    <row r="413" spans="11:13" x14ac:dyDescent="0.3">
      <c r="K413" s="3"/>
      <c r="L413" s="16"/>
    </row>
    <row r="414" spans="11:13" x14ac:dyDescent="0.3">
      <c r="K414" s="3"/>
      <c r="L414" s="16"/>
    </row>
    <row r="415" spans="11:13" x14ac:dyDescent="0.3">
      <c r="K415" s="3"/>
      <c r="L415" s="16"/>
    </row>
    <row r="416" spans="11:13" x14ac:dyDescent="0.3">
      <c r="K416" s="3"/>
      <c r="L416" s="16"/>
    </row>
    <row r="417" spans="11:12" x14ac:dyDescent="0.3">
      <c r="K417" s="3"/>
      <c r="L417" s="16"/>
    </row>
    <row r="418" spans="11:12" x14ac:dyDescent="0.3">
      <c r="K418" s="3"/>
      <c r="L418" s="16"/>
    </row>
    <row r="419" spans="11:12" x14ac:dyDescent="0.3">
      <c r="K419" s="3"/>
      <c r="L419" s="16"/>
    </row>
    <row r="420" spans="11:12" x14ac:dyDescent="0.3">
      <c r="K420" s="3"/>
      <c r="L420" s="16"/>
    </row>
    <row r="421" spans="11:12" x14ac:dyDescent="0.3">
      <c r="K421" s="3"/>
      <c r="L421" s="16"/>
    </row>
    <row r="422" spans="11:12" x14ac:dyDescent="0.3">
      <c r="K422" s="3"/>
      <c r="L422" s="16"/>
    </row>
    <row r="423" spans="11:12" x14ac:dyDescent="0.3">
      <c r="K423" s="3"/>
      <c r="L423" s="16"/>
    </row>
    <row r="424" spans="11:12" x14ac:dyDescent="0.3">
      <c r="K424" s="3"/>
      <c r="L424" s="16"/>
    </row>
    <row r="425" spans="11:12" x14ac:dyDescent="0.3">
      <c r="K425" s="3"/>
      <c r="L425" s="16"/>
    </row>
    <row r="426" spans="11:12" x14ac:dyDescent="0.3">
      <c r="K426" s="3"/>
      <c r="L426" s="16"/>
    </row>
    <row r="427" spans="11:12" x14ac:dyDescent="0.3">
      <c r="K427" s="3"/>
      <c r="L427" s="16"/>
    </row>
    <row r="428" spans="11:12" x14ac:dyDescent="0.3">
      <c r="K428" s="3"/>
      <c r="L428" s="16"/>
    </row>
    <row r="429" spans="11:12" x14ac:dyDescent="0.3">
      <c r="K429" s="3"/>
      <c r="L429" s="16"/>
    </row>
    <row r="430" spans="11:12" x14ac:dyDescent="0.3">
      <c r="K430" s="3"/>
      <c r="L430" s="16"/>
    </row>
    <row r="431" spans="11:12" x14ac:dyDescent="0.3">
      <c r="K431" s="3"/>
      <c r="L431" s="16"/>
    </row>
    <row r="432" spans="11:12" x14ac:dyDescent="0.3">
      <c r="K432" s="3"/>
      <c r="L432" s="16"/>
    </row>
    <row r="433" spans="11:12" x14ac:dyDescent="0.3">
      <c r="K433" s="3"/>
      <c r="L433" s="16"/>
    </row>
    <row r="434" spans="11:12" x14ac:dyDescent="0.3">
      <c r="K434" s="3"/>
      <c r="L434" s="16"/>
    </row>
    <row r="435" spans="11:12" x14ac:dyDescent="0.3">
      <c r="K435" s="3"/>
      <c r="L435" s="16"/>
    </row>
    <row r="436" spans="11:12" x14ac:dyDescent="0.3">
      <c r="K436" s="3"/>
      <c r="L436" s="16"/>
    </row>
    <row r="437" spans="11:12" x14ac:dyDescent="0.3">
      <c r="K437" s="3"/>
      <c r="L437" s="16"/>
    </row>
    <row r="438" spans="11:12" x14ac:dyDescent="0.3">
      <c r="K438" s="3"/>
      <c r="L438" s="16"/>
    </row>
    <row r="439" spans="11:12" x14ac:dyDescent="0.3">
      <c r="K439" s="3"/>
      <c r="L439" s="16"/>
    </row>
    <row r="440" spans="11:12" x14ac:dyDescent="0.3">
      <c r="K440" s="3"/>
      <c r="L440" s="16"/>
    </row>
    <row r="441" spans="11:12" x14ac:dyDescent="0.3">
      <c r="K441" s="3"/>
      <c r="L441" s="16"/>
    </row>
    <row r="442" spans="11:12" x14ac:dyDescent="0.3">
      <c r="K442" s="3"/>
      <c r="L442" s="16"/>
    </row>
    <row r="443" spans="11:12" x14ac:dyDescent="0.3">
      <c r="K443" s="3"/>
      <c r="L443" s="16"/>
    </row>
    <row r="444" spans="11:12" x14ac:dyDescent="0.3">
      <c r="K444" s="3"/>
      <c r="L444" s="16"/>
    </row>
    <row r="445" spans="11:12" x14ac:dyDescent="0.3">
      <c r="K445" s="3"/>
      <c r="L445" s="16"/>
    </row>
    <row r="446" spans="11:12" x14ac:dyDescent="0.3">
      <c r="K446" s="3"/>
      <c r="L446" s="16"/>
    </row>
    <row r="447" spans="11:12" x14ac:dyDescent="0.3">
      <c r="K447" s="3"/>
      <c r="L447" s="16"/>
    </row>
    <row r="448" spans="11:12" x14ac:dyDescent="0.3">
      <c r="K448" s="3"/>
      <c r="L448" s="16"/>
    </row>
    <row r="449" spans="11:12" x14ac:dyDescent="0.3">
      <c r="K449" s="3"/>
      <c r="L449" s="16"/>
    </row>
    <row r="450" spans="11:12" x14ac:dyDescent="0.3">
      <c r="K450" s="3"/>
      <c r="L450" s="16"/>
    </row>
    <row r="451" spans="11:12" x14ac:dyDescent="0.3">
      <c r="K451" s="3"/>
      <c r="L451" s="16"/>
    </row>
    <row r="452" spans="11:12" x14ac:dyDescent="0.3">
      <c r="K452" s="3"/>
      <c r="L452" s="16"/>
    </row>
    <row r="453" spans="11:12" x14ac:dyDescent="0.3">
      <c r="K453" s="3"/>
      <c r="L453" s="16"/>
    </row>
    <row r="454" spans="11:12" x14ac:dyDescent="0.3">
      <c r="K454" s="3"/>
      <c r="L454" s="16"/>
    </row>
    <row r="455" spans="11:12" x14ac:dyDescent="0.3">
      <c r="K455" s="3"/>
      <c r="L455" s="16"/>
    </row>
    <row r="456" spans="11:12" x14ac:dyDescent="0.3">
      <c r="K456" s="3"/>
      <c r="L456" s="16"/>
    </row>
    <row r="457" spans="11:12" x14ac:dyDescent="0.3">
      <c r="K457" s="3"/>
      <c r="L457" s="16"/>
    </row>
    <row r="458" spans="11:12" x14ac:dyDescent="0.3">
      <c r="K458" s="3"/>
      <c r="L458" s="16"/>
    </row>
    <row r="459" spans="11:12" x14ac:dyDescent="0.3">
      <c r="K459" s="3"/>
      <c r="L459" s="16"/>
    </row>
    <row r="460" spans="11:12" x14ac:dyDescent="0.3">
      <c r="K460" s="3"/>
      <c r="L460" s="16"/>
    </row>
    <row r="461" spans="11:12" x14ac:dyDescent="0.3">
      <c r="K461" s="3"/>
      <c r="L461" s="16"/>
    </row>
    <row r="462" spans="11:12" x14ac:dyDescent="0.3">
      <c r="K462" s="3"/>
      <c r="L462" s="16"/>
    </row>
    <row r="463" spans="11:12" x14ac:dyDescent="0.3">
      <c r="K463" s="3"/>
      <c r="L463" s="16"/>
    </row>
    <row r="464" spans="11:12" x14ac:dyDescent="0.3">
      <c r="K464" s="3"/>
      <c r="L464" s="16"/>
    </row>
    <row r="465" spans="11:12" x14ac:dyDescent="0.3">
      <c r="K465" s="3"/>
      <c r="L465" s="16"/>
    </row>
    <row r="466" spans="11:12" x14ac:dyDescent="0.3">
      <c r="K466" s="3"/>
      <c r="L466" s="16"/>
    </row>
    <row r="467" spans="11:12" x14ac:dyDescent="0.3">
      <c r="K467" s="3"/>
      <c r="L467" s="16"/>
    </row>
    <row r="468" spans="11:12" x14ac:dyDescent="0.3">
      <c r="K468" s="3"/>
      <c r="L468" s="16"/>
    </row>
    <row r="469" spans="11:12" x14ac:dyDescent="0.3">
      <c r="K469" s="3"/>
      <c r="L469" s="16"/>
    </row>
    <row r="470" spans="11:12" x14ac:dyDescent="0.3">
      <c r="K470" s="3"/>
      <c r="L470" s="16"/>
    </row>
    <row r="471" spans="11:12" x14ac:dyDescent="0.3">
      <c r="K471" s="3"/>
      <c r="L471" s="16"/>
    </row>
    <row r="472" spans="11:12" x14ac:dyDescent="0.3">
      <c r="K472" s="3"/>
      <c r="L472" s="16"/>
    </row>
    <row r="473" spans="11:12" x14ac:dyDescent="0.3">
      <c r="K473" s="3"/>
      <c r="L473" s="16"/>
    </row>
    <row r="474" spans="11:12" x14ac:dyDescent="0.3">
      <c r="K474" s="3"/>
      <c r="L474" s="16"/>
    </row>
    <row r="475" spans="11:12" x14ac:dyDescent="0.3">
      <c r="K475" s="3"/>
      <c r="L475" s="16"/>
    </row>
    <row r="476" spans="11:12" x14ac:dyDescent="0.3">
      <c r="K476" s="3"/>
      <c r="L476" s="16"/>
    </row>
    <row r="477" spans="11:12" x14ac:dyDescent="0.3">
      <c r="K477" s="3"/>
      <c r="L477" s="16"/>
    </row>
    <row r="478" spans="11:12" x14ac:dyDescent="0.3">
      <c r="K478" s="3"/>
      <c r="L478" s="16"/>
    </row>
    <row r="479" spans="11:12" x14ac:dyDescent="0.3">
      <c r="K479" s="3"/>
      <c r="L479" s="16"/>
    </row>
    <row r="480" spans="11:12" x14ac:dyDescent="0.3">
      <c r="K480" s="3"/>
      <c r="L480" s="16"/>
    </row>
    <row r="481" spans="11:12" x14ac:dyDescent="0.3">
      <c r="K481" s="3"/>
      <c r="L481" s="16"/>
    </row>
    <row r="482" spans="11:12" x14ac:dyDescent="0.3">
      <c r="K482" s="3"/>
      <c r="L482" s="16"/>
    </row>
    <row r="483" spans="11:12" x14ac:dyDescent="0.3">
      <c r="K483" s="3"/>
      <c r="L483" s="16"/>
    </row>
    <row r="484" spans="11:12" x14ac:dyDescent="0.3">
      <c r="K484" s="3"/>
      <c r="L484" s="16"/>
    </row>
    <row r="485" spans="11:12" x14ac:dyDescent="0.3">
      <c r="K485" s="3"/>
      <c r="L485" s="16"/>
    </row>
    <row r="486" spans="11:12" x14ac:dyDescent="0.3">
      <c r="K486" s="3"/>
      <c r="L486" s="16"/>
    </row>
    <row r="487" spans="11:12" x14ac:dyDescent="0.3">
      <c r="K487" s="3"/>
      <c r="L487" s="16"/>
    </row>
    <row r="488" spans="11:12" x14ac:dyDescent="0.3">
      <c r="K488" s="3"/>
      <c r="L488" s="16"/>
    </row>
    <row r="489" spans="11:12" x14ac:dyDescent="0.3">
      <c r="K489" s="3"/>
      <c r="L489" s="16"/>
    </row>
    <row r="490" spans="11:12" x14ac:dyDescent="0.3">
      <c r="K490" s="3"/>
      <c r="L490" s="16"/>
    </row>
    <row r="491" spans="11:12" x14ac:dyDescent="0.3">
      <c r="K491" s="3"/>
      <c r="L491" s="16"/>
    </row>
    <row r="492" spans="11:12" x14ac:dyDescent="0.3">
      <c r="K492" s="3"/>
      <c r="L492" s="16"/>
    </row>
    <row r="493" spans="11:12" x14ac:dyDescent="0.3">
      <c r="K493" s="3"/>
      <c r="L493" s="16"/>
    </row>
    <row r="494" spans="11:12" x14ac:dyDescent="0.3">
      <c r="K494" s="3"/>
      <c r="L494" s="16"/>
    </row>
    <row r="495" spans="11:12" x14ac:dyDescent="0.3">
      <c r="K495" s="3"/>
      <c r="L495" s="16"/>
    </row>
    <row r="496" spans="11:12" x14ac:dyDescent="0.3">
      <c r="K496" s="3"/>
      <c r="L496" s="16"/>
    </row>
    <row r="497" spans="11:12" x14ac:dyDescent="0.3">
      <c r="K497" s="3"/>
      <c r="L497" s="16"/>
    </row>
    <row r="498" spans="11:12" x14ac:dyDescent="0.3">
      <c r="K498" s="3"/>
      <c r="L498" s="16"/>
    </row>
    <row r="499" spans="11:12" x14ac:dyDescent="0.3">
      <c r="K499" s="3"/>
      <c r="L499" s="16"/>
    </row>
    <row r="500" spans="11:12" x14ac:dyDescent="0.3">
      <c r="K500" s="3"/>
      <c r="L500" s="16"/>
    </row>
    <row r="501" spans="11:12" x14ac:dyDescent="0.3">
      <c r="K501" s="3"/>
      <c r="L501" s="16"/>
    </row>
    <row r="502" spans="11:12" x14ac:dyDescent="0.3">
      <c r="K502" s="3"/>
      <c r="L502" s="16"/>
    </row>
    <row r="503" spans="11:12" x14ac:dyDescent="0.3">
      <c r="K503" s="3"/>
      <c r="L503" s="16"/>
    </row>
    <row r="504" spans="11:12" x14ac:dyDescent="0.3">
      <c r="K504" s="3"/>
      <c r="L504" s="16"/>
    </row>
    <row r="505" spans="11:12" x14ac:dyDescent="0.3">
      <c r="K505" s="3"/>
      <c r="L505" s="16"/>
    </row>
    <row r="506" spans="11:12" x14ac:dyDescent="0.3">
      <c r="K506" s="3"/>
      <c r="L506" s="16"/>
    </row>
    <row r="507" spans="11:12" x14ac:dyDescent="0.3">
      <c r="K507" s="3"/>
      <c r="L507" s="16"/>
    </row>
    <row r="508" spans="11:12" x14ac:dyDescent="0.3">
      <c r="K508" s="3"/>
      <c r="L508" s="16"/>
    </row>
    <row r="509" spans="11:12" x14ac:dyDescent="0.3">
      <c r="K509" s="3"/>
      <c r="L509" s="16"/>
    </row>
    <row r="510" spans="11:12" x14ac:dyDescent="0.3">
      <c r="K510" s="3"/>
      <c r="L510" s="16"/>
    </row>
    <row r="511" spans="11:12" x14ac:dyDescent="0.3">
      <c r="K511" s="3"/>
      <c r="L511" s="16"/>
    </row>
    <row r="512" spans="11:12" x14ac:dyDescent="0.3">
      <c r="K512" s="3"/>
      <c r="L512" s="16"/>
    </row>
    <row r="513" spans="11:12" x14ac:dyDescent="0.3">
      <c r="K513" s="3"/>
      <c r="L513" s="16"/>
    </row>
    <row r="514" spans="11:12" x14ac:dyDescent="0.3">
      <c r="K514" s="3"/>
      <c r="L514" s="16"/>
    </row>
    <row r="515" spans="11:12" x14ac:dyDescent="0.3">
      <c r="K515" s="3"/>
      <c r="L515" s="16"/>
    </row>
    <row r="516" spans="11:12" x14ac:dyDescent="0.3">
      <c r="K516" s="3"/>
      <c r="L516" s="16"/>
    </row>
    <row r="517" spans="11:12" x14ac:dyDescent="0.3">
      <c r="K517" s="3"/>
      <c r="L517" s="16"/>
    </row>
    <row r="518" spans="11:12" x14ac:dyDescent="0.3">
      <c r="K518" s="3"/>
      <c r="L518" s="16"/>
    </row>
    <row r="519" spans="11:12" x14ac:dyDescent="0.3">
      <c r="K519" s="3"/>
      <c r="L519" s="16"/>
    </row>
    <row r="520" spans="11:12" x14ac:dyDescent="0.3">
      <c r="K520" s="3"/>
      <c r="L520" s="16"/>
    </row>
    <row r="521" spans="11:12" x14ac:dyDescent="0.3">
      <c r="K521" s="3"/>
      <c r="L521" s="16"/>
    </row>
    <row r="522" spans="11:12" x14ac:dyDescent="0.3">
      <c r="K522" s="3"/>
      <c r="L522" s="16"/>
    </row>
    <row r="523" spans="11:12" x14ac:dyDescent="0.3">
      <c r="K523" s="3"/>
      <c r="L523" s="16"/>
    </row>
    <row r="524" spans="11:12" x14ac:dyDescent="0.3">
      <c r="K524" s="3"/>
      <c r="L524" s="16"/>
    </row>
    <row r="525" spans="11:12" x14ac:dyDescent="0.3">
      <c r="K525" s="3"/>
      <c r="L525" s="16"/>
    </row>
    <row r="526" spans="11:12" x14ac:dyDescent="0.3">
      <c r="K526" s="3"/>
      <c r="L526" s="16"/>
    </row>
    <row r="527" spans="11:12" x14ac:dyDescent="0.3">
      <c r="K527" s="3"/>
      <c r="L527" s="16"/>
    </row>
    <row r="528" spans="11:12" x14ac:dyDescent="0.3">
      <c r="K528" s="3"/>
      <c r="L528" s="16"/>
    </row>
    <row r="529" spans="11:12" x14ac:dyDescent="0.3">
      <c r="K529" s="3"/>
      <c r="L529" s="16"/>
    </row>
    <row r="530" spans="11:12" x14ac:dyDescent="0.3">
      <c r="K530" s="3"/>
      <c r="L530" s="16"/>
    </row>
    <row r="531" spans="11:12" x14ac:dyDescent="0.3">
      <c r="K531" s="3"/>
      <c r="L531" s="16"/>
    </row>
    <row r="532" spans="11:12" x14ac:dyDescent="0.3">
      <c r="K532" s="3"/>
      <c r="L532" s="16"/>
    </row>
    <row r="533" spans="11:12" x14ac:dyDescent="0.3">
      <c r="K533" s="3"/>
      <c r="L533" s="16"/>
    </row>
    <row r="534" spans="11:12" x14ac:dyDescent="0.3">
      <c r="K534" s="3"/>
      <c r="L534" s="16"/>
    </row>
    <row r="535" spans="11:12" x14ac:dyDescent="0.3">
      <c r="K535" s="3"/>
      <c r="L535" s="16"/>
    </row>
    <row r="536" spans="11:12" x14ac:dyDescent="0.3">
      <c r="K536" s="3"/>
      <c r="L536" s="16"/>
    </row>
    <row r="537" spans="11:12" x14ac:dyDescent="0.3">
      <c r="K537" s="3"/>
      <c r="L537" s="16"/>
    </row>
    <row r="538" spans="11:12" x14ac:dyDescent="0.3">
      <c r="K538" s="3"/>
      <c r="L538" s="16"/>
    </row>
    <row r="539" spans="11:12" x14ac:dyDescent="0.3">
      <c r="K539" s="3"/>
      <c r="L539" s="16"/>
    </row>
    <row r="540" spans="11:12" x14ac:dyDescent="0.3">
      <c r="K540" s="3"/>
      <c r="L540" s="16"/>
    </row>
    <row r="541" spans="11:12" x14ac:dyDescent="0.3">
      <c r="K541" s="3"/>
      <c r="L541" s="16"/>
    </row>
    <row r="542" spans="11:12" x14ac:dyDescent="0.3">
      <c r="K542" s="3"/>
      <c r="L542" s="16"/>
    </row>
    <row r="543" spans="11:12" x14ac:dyDescent="0.3">
      <c r="K543" s="3"/>
      <c r="L543" s="16"/>
    </row>
    <row r="544" spans="11:12" x14ac:dyDescent="0.3">
      <c r="K544" s="3"/>
      <c r="L544" s="16"/>
    </row>
    <row r="545" spans="11:12" x14ac:dyDescent="0.3">
      <c r="K545" s="3"/>
      <c r="L545" s="16"/>
    </row>
    <row r="546" spans="11:12" x14ac:dyDescent="0.3">
      <c r="K546" s="3"/>
      <c r="L546" s="16"/>
    </row>
    <row r="547" spans="11:12" x14ac:dyDescent="0.3">
      <c r="K547" s="3"/>
      <c r="L547" s="16"/>
    </row>
    <row r="548" spans="11:12" x14ac:dyDescent="0.3">
      <c r="K548" s="3"/>
      <c r="L548" s="16"/>
    </row>
    <row r="549" spans="11:12" x14ac:dyDescent="0.3">
      <c r="K549" s="3"/>
      <c r="L549" s="16"/>
    </row>
    <row r="550" spans="11:12" x14ac:dyDescent="0.3">
      <c r="K550" s="3"/>
      <c r="L550" s="16"/>
    </row>
    <row r="551" spans="11:12" x14ac:dyDescent="0.3">
      <c r="K551" s="3"/>
      <c r="L551" s="16"/>
    </row>
    <row r="552" spans="11:12" x14ac:dyDescent="0.3">
      <c r="K552" s="3"/>
      <c r="L552" s="16"/>
    </row>
    <row r="553" spans="11:12" x14ac:dyDescent="0.3">
      <c r="K553" s="3"/>
      <c r="L553" s="16"/>
    </row>
    <row r="554" spans="11:12" x14ac:dyDescent="0.3">
      <c r="K554" s="3"/>
      <c r="L554" s="16"/>
    </row>
    <row r="555" spans="11:12" x14ac:dyDescent="0.3">
      <c r="K555" s="3"/>
      <c r="L555" s="16"/>
    </row>
    <row r="556" spans="11:12" x14ac:dyDescent="0.3">
      <c r="K556" s="3"/>
      <c r="L556" s="16"/>
    </row>
    <row r="557" spans="11:12" x14ac:dyDescent="0.3">
      <c r="K557" s="3"/>
      <c r="L557" s="16"/>
    </row>
    <row r="611" spans="13:13" x14ac:dyDescent="0.3">
      <c r="M611" s="44">
        <f>MIN(L:L)</f>
        <v>50006</v>
      </c>
    </row>
  </sheetData>
  <mergeCells count="1">
    <mergeCell ref="F15:G15"/>
  </mergeCells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autoPageBreaks="0"/>
  </sheetPr>
  <dimension ref="A1:G742"/>
  <sheetViews>
    <sheetView zoomScale="130" zoomScaleNormal="130" zoomScaleSheetLayoutView="100" workbookViewId="0">
      <selection activeCell="E2" sqref="E2:E10"/>
    </sheetView>
  </sheetViews>
  <sheetFormatPr defaultColWidth="19.88671875" defaultRowHeight="14.4" x14ac:dyDescent="0.3"/>
  <cols>
    <col min="1" max="1" width="12.33203125" style="3" bestFit="1" customWidth="1"/>
    <col min="2" max="2" width="10.88671875" style="42" bestFit="1" customWidth="1"/>
    <col min="3" max="3" width="4.33203125" style="42" customWidth="1"/>
    <col min="4" max="4" width="9.44140625" style="39" bestFit="1" customWidth="1"/>
    <col min="5" max="5" width="13.33203125" style="3" customWidth="1"/>
    <col min="6" max="6" width="7.109375" style="3" customWidth="1"/>
    <col min="7" max="16384" width="19.88671875" style="3"/>
  </cols>
  <sheetData>
    <row r="1" spans="1:7" x14ac:dyDescent="0.3">
      <c r="A1" s="33" t="s">
        <v>467</v>
      </c>
      <c r="B1" s="34" t="s">
        <v>465</v>
      </c>
      <c r="C1" s="35"/>
      <c r="D1" s="3"/>
      <c r="E1" s="3" t="s">
        <v>468</v>
      </c>
    </row>
    <row r="2" spans="1:7" x14ac:dyDescent="0.3">
      <c r="A2" s="36">
        <v>201001749</v>
      </c>
      <c r="B2" s="9">
        <v>45408</v>
      </c>
      <c r="C2" s="9"/>
      <c r="D2" s="37">
        <v>30000</v>
      </c>
      <c r="E2" s="38">
        <f t="array" ref="E2:E10">FREQUENCY(B:B,D2:D10)</f>
        <v>4</v>
      </c>
    </row>
    <row r="3" spans="1:7" x14ac:dyDescent="0.3">
      <c r="A3" s="36">
        <v>201740059</v>
      </c>
      <c r="B3" s="9">
        <v>36000</v>
      </c>
      <c r="C3" s="9"/>
      <c r="D3" s="37">
        <v>40000</v>
      </c>
      <c r="E3" s="38">
        <v>55</v>
      </c>
      <c r="F3" s="11"/>
      <c r="G3" s="11"/>
    </row>
    <row r="4" spans="1:7" x14ac:dyDescent="0.3">
      <c r="A4" s="36">
        <v>209140567</v>
      </c>
      <c r="B4" s="9">
        <v>37786</v>
      </c>
      <c r="C4" s="9"/>
      <c r="D4" s="37">
        <v>50000</v>
      </c>
      <c r="E4" s="38">
        <v>84</v>
      </c>
      <c r="F4" s="11"/>
      <c r="G4" s="11"/>
    </row>
    <row r="5" spans="1:7" x14ac:dyDescent="0.3">
      <c r="A5" s="36">
        <v>215881661</v>
      </c>
      <c r="B5" s="9">
        <v>61008</v>
      </c>
      <c r="C5" s="9"/>
      <c r="D5" s="37">
        <v>60000</v>
      </c>
      <c r="E5" s="38">
        <v>137</v>
      </c>
      <c r="F5" s="11"/>
      <c r="G5" s="11"/>
    </row>
    <row r="6" spans="1:7" x14ac:dyDescent="0.3">
      <c r="A6" s="36">
        <v>219363581</v>
      </c>
      <c r="B6" s="9">
        <v>86004</v>
      </c>
      <c r="C6" s="9"/>
      <c r="D6" s="37">
        <v>70000</v>
      </c>
      <c r="E6" s="38">
        <v>75</v>
      </c>
      <c r="F6" s="11"/>
      <c r="G6" s="11"/>
    </row>
    <row r="7" spans="1:7" x14ac:dyDescent="0.3">
      <c r="A7" s="36">
        <v>220452644</v>
      </c>
      <c r="B7" s="9">
        <v>38364</v>
      </c>
      <c r="C7" s="9"/>
      <c r="D7" s="37">
        <v>80000</v>
      </c>
      <c r="E7" s="38">
        <v>83</v>
      </c>
      <c r="F7" s="11"/>
      <c r="G7" s="11"/>
    </row>
    <row r="8" spans="1:7" x14ac:dyDescent="0.3">
      <c r="A8" s="36">
        <v>221282117</v>
      </c>
      <c r="B8" s="9">
        <v>38292</v>
      </c>
      <c r="C8" s="9"/>
      <c r="D8" s="37">
        <v>90000</v>
      </c>
      <c r="E8" s="38">
        <v>79</v>
      </c>
      <c r="F8" s="11"/>
      <c r="G8" s="11"/>
    </row>
    <row r="9" spans="1:7" x14ac:dyDescent="0.3">
      <c r="A9" s="36">
        <v>224126997</v>
      </c>
      <c r="B9" s="9">
        <v>55464</v>
      </c>
      <c r="C9" s="9"/>
      <c r="D9" s="37">
        <v>100000</v>
      </c>
      <c r="E9" s="38">
        <v>64</v>
      </c>
      <c r="F9" s="11"/>
      <c r="G9" s="11"/>
    </row>
    <row r="10" spans="1:7" x14ac:dyDescent="0.3">
      <c r="A10" s="36">
        <v>224765527</v>
      </c>
      <c r="B10" s="9">
        <v>65076</v>
      </c>
      <c r="C10" s="9"/>
      <c r="D10" s="37">
        <v>110000</v>
      </c>
      <c r="E10" s="38">
        <v>39</v>
      </c>
      <c r="F10" s="11"/>
      <c r="G10" s="11"/>
    </row>
    <row r="11" spans="1:7" x14ac:dyDescent="0.3">
      <c r="A11" s="36">
        <v>224929080</v>
      </c>
      <c r="B11" s="9">
        <v>87240</v>
      </c>
      <c r="C11" s="9"/>
      <c r="D11" s="37"/>
      <c r="E11" s="37"/>
      <c r="F11" s="11"/>
      <c r="G11" s="11"/>
    </row>
    <row r="12" spans="1:7" x14ac:dyDescent="0.3">
      <c r="A12" s="36">
        <v>229001783</v>
      </c>
      <c r="B12" s="9">
        <v>38568</v>
      </c>
      <c r="C12" s="9"/>
    </row>
    <row r="13" spans="1:7" x14ac:dyDescent="0.3">
      <c r="A13" s="36">
        <v>229106118</v>
      </c>
      <c r="B13" s="9">
        <v>98316</v>
      </c>
      <c r="C13" s="9"/>
    </row>
    <row r="14" spans="1:7" x14ac:dyDescent="0.3">
      <c r="A14" s="36">
        <v>233347333</v>
      </c>
      <c r="B14" s="9">
        <v>94740</v>
      </c>
      <c r="C14" s="9"/>
      <c r="D14" s="40" t="s">
        <v>407</v>
      </c>
    </row>
    <row r="15" spans="1:7" x14ac:dyDescent="0.3">
      <c r="A15" s="36">
        <v>233523221</v>
      </c>
      <c r="B15" s="9">
        <v>74268</v>
      </c>
      <c r="C15" s="9"/>
      <c r="D15" s="40">
        <f>MIN(B:B)</f>
        <v>28011</v>
      </c>
    </row>
    <row r="16" spans="1:7" x14ac:dyDescent="0.3">
      <c r="A16" s="36">
        <v>233905942</v>
      </c>
      <c r="B16" s="9">
        <v>60288</v>
      </c>
      <c r="C16" s="9"/>
      <c r="D16" s="40" t="s">
        <v>408</v>
      </c>
    </row>
    <row r="17" spans="1:4" x14ac:dyDescent="0.3">
      <c r="A17" s="36">
        <v>236302115</v>
      </c>
      <c r="B17" s="9">
        <v>42816</v>
      </c>
      <c r="C17" s="9"/>
      <c r="D17" s="41">
        <f>MAX(B:B)</f>
        <v>107736</v>
      </c>
    </row>
    <row r="18" spans="1:4" x14ac:dyDescent="0.3">
      <c r="A18" s="36">
        <v>238330180</v>
      </c>
      <c r="B18" s="9">
        <v>57132</v>
      </c>
      <c r="C18" s="9"/>
      <c r="D18" s="41"/>
    </row>
    <row r="19" spans="1:4" x14ac:dyDescent="0.3">
      <c r="A19" s="36">
        <v>238496767</v>
      </c>
      <c r="B19" s="9">
        <v>52296</v>
      </c>
      <c r="C19" s="9"/>
      <c r="D19" s="41"/>
    </row>
    <row r="20" spans="1:4" x14ac:dyDescent="0.3">
      <c r="A20" s="36">
        <v>238583264</v>
      </c>
      <c r="B20" s="9">
        <v>93804</v>
      </c>
      <c r="C20" s="9"/>
      <c r="D20" s="41"/>
    </row>
    <row r="21" spans="1:4" x14ac:dyDescent="0.3">
      <c r="A21" s="36">
        <v>240960244</v>
      </c>
      <c r="B21" s="9">
        <v>59616</v>
      </c>
      <c r="C21" s="9"/>
      <c r="D21" s="41"/>
    </row>
    <row r="22" spans="1:4" x14ac:dyDescent="0.3">
      <c r="A22" s="36">
        <v>241541772</v>
      </c>
      <c r="B22" s="9">
        <v>72120</v>
      </c>
      <c r="C22" s="9"/>
      <c r="D22" s="41"/>
    </row>
    <row r="23" spans="1:4" x14ac:dyDescent="0.3">
      <c r="A23" s="36">
        <v>241731391</v>
      </c>
      <c r="B23" s="9">
        <v>44268</v>
      </c>
      <c r="C23" s="9"/>
      <c r="D23" s="41"/>
    </row>
    <row r="24" spans="1:4" x14ac:dyDescent="0.3">
      <c r="A24" s="36">
        <v>244055383</v>
      </c>
      <c r="B24" s="9">
        <v>50928</v>
      </c>
      <c r="C24" s="9"/>
      <c r="D24" s="41"/>
    </row>
    <row r="25" spans="1:4" x14ac:dyDescent="0.3">
      <c r="A25" s="36">
        <v>247159726</v>
      </c>
      <c r="B25" s="9">
        <v>37872</v>
      </c>
      <c r="C25" s="9"/>
      <c r="D25" s="41"/>
    </row>
    <row r="26" spans="1:4" x14ac:dyDescent="0.3">
      <c r="A26" s="36">
        <v>248869731</v>
      </c>
      <c r="B26" s="9">
        <v>70980</v>
      </c>
      <c r="C26" s="9"/>
      <c r="D26" s="41"/>
    </row>
    <row r="27" spans="1:4" x14ac:dyDescent="0.3">
      <c r="A27" s="36">
        <v>249897341</v>
      </c>
      <c r="B27" s="9">
        <v>94980</v>
      </c>
      <c r="C27" s="9"/>
      <c r="D27" s="41"/>
    </row>
    <row r="28" spans="1:4" x14ac:dyDescent="0.3">
      <c r="A28" s="36">
        <v>252103982</v>
      </c>
      <c r="B28" s="9">
        <v>68280</v>
      </c>
      <c r="C28" s="9"/>
      <c r="D28" s="41"/>
    </row>
    <row r="29" spans="1:4" x14ac:dyDescent="0.3">
      <c r="A29" s="36">
        <v>258038864</v>
      </c>
      <c r="B29" s="9">
        <v>52092</v>
      </c>
      <c r="C29" s="9"/>
      <c r="D29" s="41"/>
    </row>
    <row r="30" spans="1:4" x14ac:dyDescent="0.3">
      <c r="A30" s="36">
        <v>258321506</v>
      </c>
      <c r="B30" s="9">
        <v>52003</v>
      </c>
      <c r="C30" s="9"/>
      <c r="D30" s="41"/>
    </row>
    <row r="31" spans="1:4" x14ac:dyDescent="0.3">
      <c r="A31" s="36">
        <v>258865992</v>
      </c>
      <c r="B31" s="9">
        <v>72672</v>
      </c>
      <c r="C31" s="9"/>
      <c r="D31" s="41"/>
    </row>
    <row r="32" spans="1:4" x14ac:dyDescent="0.3">
      <c r="A32" s="36">
        <v>262158411</v>
      </c>
      <c r="B32" s="9">
        <v>65400</v>
      </c>
      <c r="C32" s="9"/>
      <c r="D32" s="41"/>
    </row>
    <row r="33" spans="1:4" x14ac:dyDescent="0.3">
      <c r="A33" s="36">
        <v>262272263</v>
      </c>
      <c r="B33" s="9">
        <v>95532</v>
      </c>
      <c r="C33" s="9"/>
      <c r="D33" s="41"/>
    </row>
    <row r="34" spans="1:4" x14ac:dyDescent="0.3">
      <c r="A34" s="36">
        <v>262445523</v>
      </c>
      <c r="B34" s="9">
        <v>46644</v>
      </c>
      <c r="C34" s="9"/>
      <c r="D34" s="41"/>
    </row>
    <row r="35" spans="1:4" x14ac:dyDescent="0.3">
      <c r="A35" s="36">
        <v>262977850</v>
      </c>
      <c r="B35" s="9">
        <v>105576</v>
      </c>
      <c r="C35" s="9"/>
      <c r="D35" s="41"/>
    </row>
    <row r="36" spans="1:4" x14ac:dyDescent="0.3">
      <c r="A36" s="36">
        <v>264431306</v>
      </c>
      <c r="B36" s="9">
        <v>29926</v>
      </c>
      <c r="C36" s="9"/>
      <c r="D36" s="41"/>
    </row>
    <row r="37" spans="1:4" x14ac:dyDescent="0.3">
      <c r="A37" s="36">
        <v>266080331</v>
      </c>
      <c r="B37" s="9">
        <v>54996</v>
      </c>
      <c r="C37" s="9"/>
      <c r="D37" s="41"/>
    </row>
    <row r="38" spans="1:4" x14ac:dyDescent="0.3">
      <c r="A38" s="36">
        <v>268886119</v>
      </c>
      <c r="B38" s="9">
        <v>42312</v>
      </c>
      <c r="C38" s="9"/>
      <c r="D38" s="41"/>
    </row>
    <row r="39" spans="1:4" x14ac:dyDescent="0.3">
      <c r="A39" s="36">
        <v>270506776</v>
      </c>
      <c r="B39" s="9">
        <v>98880</v>
      </c>
      <c r="C39" s="9"/>
      <c r="D39" s="41"/>
    </row>
    <row r="40" spans="1:4" x14ac:dyDescent="0.3">
      <c r="A40" s="36">
        <v>271056730</v>
      </c>
      <c r="B40" s="9">
        <v>85656</v>
      </c>
      <c r="C40" s="9"/>
      <c r="D40" s="41"/>
    </row>
    <row r="41" spans="1:4" x14ac:dyDescent="0.3">
      <c r="A41" s="36">
        <v>271347487</v>
      </c>
      <c r="B41" s="9">
        <v>52980</v>
      </c>
      <c r="C41" s="9"/>
      <c r="D41" s="41"/>
    </row>
    <row r="42" spans="1:4" x14ac:dyDescent="0.3">
      <c r="A42" s="36">
        <v>271412260</v>
      </c>
      <c r="B42" s="9">
        <v>59436</v>
      </c>
      <c r="C42" s="9"/>
      <c r="D42" s="41"/>
    </row>
    <row r="43" spans="1:4" x14ac:dyDescent="0.3">
      <c r="A43" s="36">
        <v>273237961</v>
      </c>
      <c r="B43" s="9">
        <v>59220</v>
      </c>
      <c r="C43" s="9"/>
      <c r="D43" s="41"/>
    </row>
    <row r="44" spans="1:4" x14ac:dyDescent="0.3">
      <c r="A44" s="36">
        <v>277730380</v>
      </c>
      <c r="B44" s="9">
        <v>74616</v>
      </c>
      <c r="C44" s="9"/>
      <c r="D44" s="41"/>
    </row>
    <row r="45" spans="1:4" x14ac:dyDescent="0.3">
      <c r="A45" s="36">
        <v>278662093</v>
      </c>
      <c r="B45" s="9">
        <v>59832</v>
      </c>
      <c r="C45" s="9"/>
      <c r="D45" s="41"/>
    </row>
    <row r="46" spans="1:4" x14ac:dyDescent="0.3">
      <c r="A46" s="36">
        <v>279342318</v>
      </c>
      <c r="B46" s="9">
        <v>81612</v>
      </c>
      <c r="C46" s="9"/>
      <c r="D46" s="41"/>
    </row>
    <row r="47" spans="1:4" x14ac:dyDescent="0.3">
      <c r="A47" s="36">
        <v>279924575</v>
      </c>
      <c r="B47" s="9">
        <v>94224</v>
      </c>
      <c r="C47" s="9"/>
      <c r="D47" s="41"/>
    </row>
    <row r="48" spans="1:4" x14ac:dyDescent="0.3">
      <c r="A48" s="36">
        <v>280958047</v>
      </c>
      <c r="B48" s="9">
        <v>70860</v>
      </c>
      <c r="C48" s="9"/>
      <c r="D48" s="41"/>
    </row>
    <row r="49" spans="1:4" x14ac:dyDescent="0.3">
      <c r="A49" s="36">
        <v>281997880</v>
      </c>
      <c r="B49" s="9">
        <v>72084</v>
      </c>
      <c r="C49" s="9"/>
      <c r="D49" s="41"/>
    </row>
    <row r="50" spans="1:4" x14ac:dyDescent="0.3">
      <c r="A50" s="36">
        <v>283453213</v>
      </c>
      <c r="B50" s="9">
        <v>77508</v>
      </c>
      <c r="C50" s="9"/>
      <c r="D50" s="41"/>
    </row>
    <row r="51" spans="1:4" x14ac:dyDescent="0.3">
      <c r="A51" s="36">
        <v>284606104</v>
      </c>
      <c r="B51" s="9">
        <v>40051</v>
      </c>
      <c r="C51" s="9"/>
      <c r="D51" s="41"/>
    </row>
    <row r="52" spans="1:4" x14ac:dyDescent="0.3">
      <c r="A52" s="36">
        <v>284917889</v>
      </c>
      <c r="B52" s="9">
        <v>79896</v>
      </c>
      <c r="C52" s="9"/>
      <c r="D52" s="41"/>
    </row>
    <row r="53" spans="1:4" x14ac:dyDescent="0.3">
      <c r="A53" s="36">
        <v>286030707</v>
      </c>
      <c r="B53" s="9">
        <v>59226</v>
      </c>
      <c r="C53" s="9"/>
      <c r="D53" s="41"/>
    </row>
    <row r="54" spans="1:4" x14ac:dyDescent="0.3">
      <c r="A54" s="36">
        <v>288814072</v>
      </c>
      <c r="B54" s="9">
        <v>61896</v>
      </c>
      <c r="C54" s="9"/>
      <c r="D54" s="41"/>
    </row>
    <row r="55" spans="1:4" x14ac:dyDescent="0.3">
      <c r="A55" s="36">
        <v>290821542</v>
      </c>
      <c r="B55" s="9">
        <v>66540</v>
      </c>
      <c r="C55" s="9"/>
      <c r="D55" s="41"/>
    </row>
    <row r="56" spans="1:4" x14ac:dyDescent="0.3">
      <c r="A56" s="36">
        <v>291525325</v>
      </c>
      <c r="B56" s="9">
        <v>103764</v>
      </c>
      <c r="C56" s="9"/>
      <c r="D56" s="41"/>
    </row>
    <row r="57" spans="1:4" x14ac:dyDescent="0.3">
      <c r="A57" s="36">
        <v>292271763</v>
      </c>
      <c r="B57" s="9">
        <v>85236</v>
      </c>
      <c r="C57" s="9"/>
      <c r="D57" s="41"/>
    </row>
    <row r="58" spans="1:4" x14ac:dyDescent="0.3">
      <c r="A58" s="36">
        <v>292716238</v>
      </c>
      <c r="B58" s="9">
        <v>73680</v>
      </c>
      <c r="C58" s="9"/>
      <c r="D58" s="41"/>
    </row>
    <row r="59" spans="1:4" x14ac:dyDescent="0.3">
      <c r="A59" s="36">
        <v>298506675</v>
      </c>
      <c r="B59" s="9">
        <v>59232</v>
      </c>
      <c r="C59" s="9"/>
      <c r="D59" s="41"/>
    </row>
    <row r="60" spans="1:4" x14ac:dyDescent="0.3">
      <c r="A60" s="36">
        <v>301878968</v>
      </c>
      <c r="B60" s="9">
        <v>75226</v>
      </c>
      <c r="C60" s="9"/>
      <c r="D60" s="41"/>
    </row>
    <row r="61" spans="1:4" x14ac:dyDescent="0.3">
      <c r="A61" s="36">
        <v>302018232</v>
      </c>
      <c r="B61" s="9">
        <v>75696</v>
      </c>
      <c r="C61" s="9"/>
      <c r="D61" s="41"/>
    </row>
    <row r="62" spans="1:4" x14ac:dyDescent="0.3">
      <c r="A62" s="36">
        <v>303564296</v>
      </c>
      <c r="B62" s="9">
        <v>101040</v>
      </c>
      <c r="C62" s="9"/>
      <c r="D62" s="41"/>
    </row>
    <row r="63" spans="1:4" x14ac:dyDescent="0.3">
      <c r="A63" s="36">
        <v>309140718</v>
      </c>
      <c r="B63" s="9">
        <v>51732</v>
      </c>
      <c r="C63" s="9"/>
      <c r="D63" s="41"/>
    </row>
    <row r="64" spans="1:4" x14ac:dyDescent="0.3">
      <c r="A64" s="36">
        <v>310582644</v>
      </c>
      <c r="B64" s="9">
        <v>53580</v>
      </c>
      <c r="C64" s="9"/>
      <c r="D64" s="41"/>
    </row>
    <row r="65" spans="1:4" x14ac:dyDescent="0.3">
      <c r="A65" s="36">
        <v>310707288</v>
      </c>
      <c r="B65" s="9">
        <v>79212</v>
      </c>
      <c r="C65" s="9"/>
      <c r="D65" s="41"/>
    </row>
    <row r="66" spans="1:4" x14ac:dyDescent="0.3">
      <c r="A66" s="36">
        <v>311867995</v>
      </c>
      <c r="B66" s="9">
        <v>86508</v>
      </c>
      <c r="C66" s="9"/>
      <c r="D66" s="41"/>
    </row>
    <row r="67" spans="1:4" x14ac:dyDescent="0.3">
      <c r="A67" s="36">
        <v>314118529</v>
      </c>
      <c r="B67" s="9">
        <v>95352</v>
      </c>
      <c r="C67" s="9"/>
      <c r="D67" s="41"/>
    </row>
    <row r="68" spans="1:4" x14ac:dyDescent="0.3">
      <c r="A68" s="36">
        <v>316492551</v>
      </c>
      <c r="B68" s="9">
        <v>76536</v>
      </c>
      <c r="C68" s="9"/>
      <c r="D68" s="41"/>
    </row>
    <row r="69" spans="1:4" x14ac:dyDescent="0.3">
      <c r="A69" s="36">
        <v>318167764</v>
      </c>
      <c r="B69" s="9">
        <v>51828</v>
      </c>
      <c r="C69" s="9"/>
      <c r="D69" s="41"/>
    </row>
    <row r="70" spans="1:4" x14ac:dyDescent="0.3">
      <c r="A70" s="36">
        <v>318176376</v>
      </c>
      <c r="B70" s="9">
        <v>104736</v>
      </c>
      <c r="C70" s="9"/>
      <c r="D70" s="41"/>
    </row>
    <row r="71" spans="1:4" x14ac:dyDescent="0.3">
      <c r="A71" s="36">
        <v>320851745</v>
      </c>
      <c r="B71" s="9">
        <v>96828</v>
      </c>
      <c r="C71" s="9"/>
      <c r="D71" s="41"/>
    </row>
    <row r="72" spans="1:4" x14ac:dyDescent="0.3">
      <c r="A72" s="36">
        <v>322143450</v>
      </c>
      <c r="B72" s="9">
        <v>73378</v>
      </c>
      <c r="C72" s="9"/>
      <c r="D72" s="41"/>
    </row>
    <row r="73" spans="1:4" x14ac:dyDescent="0.3">
      <c r="A73" s="36">
        <v>322408963</v>
      </c>
      <c r="B73" s="9">
        <v>87396</v>
      </c>
      <c r="C73" s="9"/>
      <c r="D73" s="41"/>
    </row>
    <row r="74" spans="1:4" x14ac:dyDescent="0.3">
      <c r="A74" s="36">
        <v>324416460</v>
      </c>
      <c r="B74" s="9">
        <v>68760</v>
      </c>
      <c r="C74" s="9"/>
      <c r="D74" s="41"/>
    </row>
    <row r="75" spans="1:4" x14ac:dyDescent="0.3">
      <c r="A75" s="36">
        <v>325304649</v>
      </c>
      <c r="B75" s="9">
        <v>76908</v>
      </c>
      <c r="C75" s="9"/>
      <c r="D75" s="41"/>
    </row>
    <row r="76" spans="1:4" x14ac:dyDescent="0.3">
      <c r="A76" s="36">
        <v>326707816</v>
      </c>
      <c r="B76" s="9">
        <v>69768</v>
      </c>
      <c r="C76" s="9"/>
      <c r="D76" s="41"/>
    </row>
    <row r="77" spans="1:4" x14ac:dyDescent="0.3">
      <c r="A77" s="36">
        <v>328198507</v>
      </c>
      <c r="B77" s="9">
        <v>48672</v>
      </c>
      <c r="C77" s="9"/>
      <c r="D77" s="41"/>
    </row>
    <row r="78" spans="1:4" x14ac:dyDescent="0.3">
      <c r="A78" s="36">
        <v>331712123</v>
      </c>
      <c r="B78" s="9">
        <v>56820</v>
      </c>
      <c r="C78" s="9"/>
      <c r="D78" s="41"/>
    </row>
    <row r="79" spans="1:4" x14ac:dyDescent="0.3">
      <c r="A79" s="36">
        <v>332101664</v>
      </c>
      <c r="B79" s="9">
        <v>45576</v>
      </c>
      <c r="C79" s="9"/>
      <c r="D79" s="41"/>
    </row>
    <row r="80" spans="1:4" x14ac:dyDescent="0.3">
      <c r="A80" s="36">
        <v>333849779</v>
      </c>
      <c r="B80" s="9">
        <v>86340</v>
      </c>
      <c r="C80" s="9"/>
      <c r="D80" s="41"/>
    </row>
    <row r="81" spans="1:4" x14ac:dyDescent="0.3">
      <c r="A81" s="36">
        <v>335937127</v>
      </c>
      <c r="B81" s="9">
        <v>61416</v>
      </c>
      <c r="C81" s="9"/>
      <c r="D81" s="41"/>
    </row>
    <row r="82" spans="1:4" x14ac:dyDescent="0.3">
      <c r="A82" s="36">
        <v>339329271</v>
      </c>
      <c r="B82" s="9">
        <v>49128</v>
      </c>
      <c r="C82" s="9"/>
      <c r="D82" s="41"/>
    </row>
    <row r="83" spans="1:4" x14ac:dyDescent="0.3">
      <c r="A83" s="36">
        <v>341109966</v>
      </c>
      <c r="B83" s="9">
        <v>69612</v>
      </c>
      <c r="C83" s="9"/>
      <c r="D83" s="41"/>
    </row>
    <row r="84" spans="1:4" x14ac:dyDescent="0.3">
      <c r="A84" s="36">
        <v>341610587</v>
      </c>
      <c r="B84" s="9">
        <v>43262</v>
      </c>
      <c r="C84" s="9"/>
      <c r="D84" s="41"/>
    </row>
    <row r="85" spans="1:4" x14ac:dyDescent="0.3">
      <c r="A85" s="36">
        <v>343217256</v>
      </c>
      <c r="B85" s="9">
        <v>73596</v>
      </c>
      <c r="C85" s="9"/>
      <c r="D85" s="41"/>
    </row>
    <row r="86" spans="1:4" x14ac:dyDescent="0.3">
      <c r="A86" s="36">
        <v>345365552</v>
      </c>
      <c r="B86" s="9">
        <v>103176</v>
      </c>
      <c r="C86" s="9"/>
      <c r="D86" s="41"/>
    </row>
    <row r="87" spans="1:4" x14ac:dyDescent="0.3">
      <c r="A87" s="36">
        <v>345521501</v>
      </c>
      <c r="B87" s="9">
        <v>72336</v>
      </c>
      <c r="C87" s="9"/>
      <c r="D87" s="41"/>
    </row>
    <row r="88" spans="1:4" x14ac:dyDescent="0.3">
      <c r="A88" s="36">
        <v>348077251</v>
      </c>
      <c r="B88" s="9">
        <v>83280</v>
      </c>
      <c r="C88" s="9"/>
      <c r="D88" s="41"/>
    </row>
    <row r="89" spans="1:4" x14ac:dyDescent="0.3">
      <c r="A89" s="36">
        <v>349380459</v>
      </c>
      <c r="B89" s="9">
        <v>103104</v>
      </c>
      <c r="C89" s="9"/>
      <c r="D89" s="41"/>
    </row>
    <row r="90" spans="1:4" x14ac:dyDescent="0.3">
      <c r="A90" s="36">
        <v>349721863</v>
      </c>
      <c r="B90" s="9">
        <v>58704</v>
      </c>
      <c r="C90" s="9"/>
      <c r="D90" s="41"/>
    </row>
    <row r="91" spans="1:4" x14ac:dyDescent="0.3">
      <c r="A91" s="36">
        <v>350613447</v>
      </c>
      <c r="B91" s="9">
        <v>39180</v>
      </c>
      <c r="C91" s="9"/>
      <c r="D91" s="41"/>
    </row>
    <row r="92" spans="1:4" x14ac:dyDescent="0.3">
      <c r="A92" s="36">
        <v>352240539</v>
      </c>
      <c r="B92" s="9">
        <v>95064</v>
      </c>
      <c r="C92" s="9"/>
      <c r="D92" s="41"/>
    </row>
    <row r="93" spans="1:4" x14ac:dyDescent="0.3">
      <c r="A93" s="36">
        <v>352974002</v>
      </c>
      <c r="B93" s="9">
        <v>69312</v>
      </c>
      <c r="C93" s="9"/>
      <c r="D93" s="41"/>
    </row>
    <row r="94" spans="1:4" x14ac:dyDescent="0.3">
      <c r="A94" s="36">
        <v>354928175</v>
      </c>
      <c r="B94" s="9">
        <v>75636</v>
      </c>
      <c r="C94" s="9"/>
      <c r="D94" s="41"/>
    </row>
    <row r="95" spans="1:4" x14ac:dyDescent="0.3">
      <c r="A95" s="36">
        <v>355942287</v>
      </c>
      <c r="B95" s="9">
        <v>36408</v>
      </c>
      <c r="C95" s="9"/>
      <c r="D95" s="41"/>
    </row>
    <row r="96" spans="1:4" x14ac:dyDescent="0.3">
      <c r="A96" s="36">
        <v>358220343</v>
      </c>
      <c r="B96" s="9">
        <v>103848</v>
      </c>
      <c r="C96" s="9"/>
      <c r="D96" s="41"/>
    </row>
    <row r="97" spans="1:4" x14ac:dyDescent="0.3">
      <c r="A97" s="36">
        <v>359261620</v>
      </c>
      <c r="B97" s="9">
        <v>57696</v>
      </c>
      <c r="C97" s="9"/>
      <c r="D97" s="41"/>
    </row>
    <row r="98" spans="1:4" x14ac:dyDescent="0.3">
      <c r="A98" s="36">
        <v>360177437</v>
      </c>
      <c r="B98" s="9">
        <v>47124</v>
      </c>
      <c r="C98" s="9"/>
      <c r="D98" s="41"/>
    </row>
    <row r="99" spans="1:4" x14ac:dyDescent="0.3">
      <c r="A99" s="36">
        <v>361634797</v>
      </c>
      <c r="B99" s="9">
        <v>80460</v>
      </c>
      <c r="C99" s="9"/>
      <c r="D99" s="41"/>
    </row>
    <row r="100" spans="1:4" x14ac:dyDescent="0.3">
      <c r="A100" s="36">
        <v>362102770</v>
      </c>
      <c r="B100" s="9">
        <v>91224</v>
      </c>
      <c r="C100" s="9"/>
      <c r="D100" s="41"/>
    </row>
    <row r="101" spans="1:4" x14ac:dyDescent="0.3">
      <c r="A101" s="36">
        <v>365479832</v>
      </c>
      <c r="B101" s="9">
        <v>42744</v>
      </c>
      <c r="C101" s="9"/>
      <c r="D101" s="41"/>
    </row>
    <row r="102" spans="1:4" x14ac:dyDescent="0.3">
      <c r="A102" s="36">
        <v>367233704</v>
      </c>
      <c r="B102" s="9">
        <v>55872</v>
      </c>
      <c r="C102" s="9"/>
      <c r="D102" s="41"/>
    </row>
    <row r="103" spans="1:4" x14ac:dyDescent="0.3">
      <c r="A103" s="36">
        <v>368779273</v>
      </c>
      <c r="B103" s="9">
        <v>80189</v>
      </c>
      <c r="C103" s="9"/>
      <c r="D103" s="41"/>
    </row>
    <row r="104" spans="1:4" x14ac:dyDescent="0.3">
      <c r="A104" s="36">
        <v>369116460</v>
      </c>
      <c r="B104" s="9">
        <v>65808</v>
      </c>
      <c r="C104" s="9"/>
      <c r="D104" s="41"/>
    </row>
    <row r="105" spans="1:4" x14ac:dyDescent="0.3">
      <c r="A105" s="36">
        <v>369930276</v>
      </c>
      <c r="B105" s="9">
        <v>82872</v>
      </c>
      <c r="C105" s="9"/>
      <c r="D105" s="41"/>
    </row>
    <row r="106" spans="1:4" x14ac:dyDescent="0.3">
      <c r="A106" s="36">
        <v>369935976</v>
      </c>
      <c r="B106" s="9">
        <v>57900</v>
      </c>
      <c r="C106" s="9"/>
      <c r="D106" s="41"/>
    </row>
    <row r="107" spans="1:4" x14ac:dyDescent="0.3">
      <c r="A107" s="36">
        <v>370839719</v>
      </c>
      <c r="B107" s="9">
        <v>105600</v>
      </c>
      <c r="C107" s="9"/>
      <c r="D107" s="41"/>
    </row>
    <row r="108" spans="1:4" x14ac:dyDescent="0.3">
      <c r="A108" s="36">
        <v>373224173</v>
      </c>
      <c r="B108" s="9">
        <v>75684</v>
      </c>
      <c r="C108" s="9"/>
      <c r="D108" s="41"/>
    </row>
    <row r="109" spans="1:4" x14ac:dyDescent="0.3">
      <c r="A109" s="36">
        <v>374122989</v>
      </c>
      <c r="B109" s="9">
        <v>71304</v>
      </c>
      <c r="C109" s="9"/>
      <c r="D109" s="41"/>
    </row>
    <row r="110" spans="1:4" x14ac:dyDescent="0.3">
      <c r="A110" s="36">
        <v>374570449</v>
      </c>
      <c r="B110" s="9">
        <v>40214</v>
      </c>
      <c r="C110" s="9"/>
      <c r="D110" s="3"/>
    </row>
    <row r="111" spans="1:4" x14ac:dyDescent="0.3">
      <c r="A111" s="36">
        <v>374937870</v>
      </c>
      <c r="B111" s="9">
        <v>45144</v>
      </c>
      <c r="C111" s="9"/>
      <c r="D111" s="3"/>
    </row>
    <row r="112" spans="1:4" x14ac:dyDescent="0.3">
      <c r="A112" s="36">
        <v>376486217</v>
      </c>
      <c r="B112" s="9">
        <v>36360</v>
      </c>
      <c r="C112" s="9"/>
      <c r="D112" s="3"/>
    </row>
    <row r="113" spans="1:4" x14ac:dyDescent="0.3">
      <c r="A113" s="36">
        <v>379046197</v>
      </c>
      <c r="B113" s="9">
        <v>99312</v>
      </c>
      <c r="C113" s="9"/>
      <c r="D113" s="3"/>
    </row>
    <row r="114" spans="1:4" x14ac:dyDescent="0.3">
      <c r="A114" s="36">
        <v>380347618</v>
      </c>
      <c r="B114" s="9">
        <v>90072</v>
      </c>
      <c r="C114" s="9"/>
      <c r="D114" s="3"/>
    </row>
    <row r="115" spans="1:4" x14ac:dyDescent="0.3">
      <c r="A115" s="36">
        <v>383954717</v>
      </c>
      <c r="B115" s="9">
        <v>69120</v>
      </c>
      <c r="C115" s="9"/>
      <c r="D115" s="3"/>
    </row>
    <row r="116" spans="1:4" x14ac:dyDescent="0.3">
      <c r="A116" s="36">
        <v>384360598</v>
      </c>
      <c r="B116" s="9">
        <v>105540</v>
      </c>
      <c r="C116" s="9"/>
      <c r="D116" s="3"/>
    </row>
    <row r="117" spans="1:4" x14ac:dyDescent="0.3">
      <c r="A117" s="36">
        <v>385444518</v>
      </c>
      <c r="B117" s="9">
        <v>73896</v>
      </c>
      <c r="C117" s="9"/>
      <c r="D117" s="3"/>
    </row>
    <row r="118" spans="1:4" x14ac:dyDescent="0.3">
      <c r="A118" s="36">
        <v>385598789</v>
      </c>
      <c r="B118" s="9">
        <v>85344</v>
      </c>
      <c r="C118" s="9"/>
      <c r="D118" s="3"/>
    </row>
    <row r="119" spans="1:4" x14ac:dyDescent="0.3">
      <c r="A119" s="36">
        <v>386204234</v>
      </c>
      <c r="B119" s="9">
        <v>38184</v>
      </c>
      <c r="C119" s="9"/>
      <c r="D119" s="3"/>
    </row>
    <row r="120" spans="1:4" x14ac:dyDescent="0.3">
      <c r="A120" s="36">
        <v>386297748</v>
      </c>
      <c r="B120" s="9">
        <v>78864</v>
      </c>
      <c r="C120" s="9"/>
      <c r="D120" s="3"/>
    </row>
    <row r="121" spans="1:4" x14ac:dyDescent="0.3">
      <c r="A121" s="36">
        <v>386437091</v>
      </c>
      <c r="B121" s="9">
        <v>53784</v>
      </c>
      <c r="C121" s="9"/>
      <c r="D121" s="3"/>
    </row>
    <row r="122" spans="1:4" x14ac:dyDescent="0.3">
      <c r="A122" s="36">
        <v>386737148</v>
      </c>
      <c r="B122" s="9">
        <v>88128</v>
      </c>
      <c r="C122" s="9"/>
      <c r="D122" s="3"/>
    </row>
    <row r="123" spans="1:4" x14ac:dyDescent="0.3">
      <c r="A123" s="36">
        <v>388222520</v>
      </c>
      <c r="B123" s="9">
        <v>53626</v>
      </c>
      <c r="C123" s="9"/>
      <c r="D123" s="3"/>
    </row>
    <row r="124" spans="1:4" x14ac:dyDescent="0.3">
      <c r="A124" s="36">
        <v>390195946</v>
      </c>
      <c r="B124" s="9">
        <v>85560</v>
      </c>
      <c r="C124" s="9"/>
      <c r="D124" s="3"/>
    </row>
    <row r="125" spans="1:4" x14ac:dyDescent="0.3">
      <c r="A125" s="36">
        <v>392148924</v>
      </c>
      <c r="B125" s="9">
        <v>43956</v>
      </c>
      <c r="C125" s="9"/>
      <c r="D125" s="3"/>
    </row>
    <row r="126" spans="1:4" x14ac:dyDescent="0.3">
      <c r="A126" s="36">
        <v>394048134</v>
      </c>
      <c r="B126" s="9">
        <v>51144</v>
      </c>
      <c r="C126" s="9"/>
      <c r="D126" s="3"/>
    </row>
    <row r="127" spans="1:4" x14ac:dyDescent="0.3">
      <c r="A127" s="36">
        <v>394231597</v>
      </c>
      <c r="B127" s="9">
        <v>62856</v>
      </c>
      <c r="C127" s="9"/>
      <c r="D127" s="3"/>
    </row>
    <row r="128" spans="1:4" x14ac:dyDescent="0.3">
      <c r="A128" s="36">
        <v>395147453</v>
      </c>
      <c r="B128" s="9">
        <v>53112</v>
      </c>
      <c r="C128" s="9"/>
      <c r="D128" s="3"/>
    </row>
    <row r="129" spans="1:4" x14ac:dyDescent="0.3">
      <c r="A129" s="36">
        <v>395280299</v>
      </c>
      <c r="B129" s="9">
        <v>98988</v>
      </c>
      <c r="C129" s="9"/>
      <c r="D129" s="3"/>
    </row>
    <row r="130" spans="1:4" x14ac:dyDescent="0.3">
      <c r="A130" s="36">
        <v>396165722</v>
      </c>
      <c r="B130" s="9">
        <v>72084</v>
      </c>
      <c r="C130" s="9"/>
      <c r="D130" s="3"/>
    </row>
    <row r="131" spans="1:4" x14ac:dyDescent="0.3">
      <c r="A131" s="36">
        <v>397872991</v>
      </c>
      <c r="B131" s="9">
        <v>54132</v>
      </c>
      <c r="C131" s="9"/>
      <c r="D131" s="3"/>
    </row>
    <row r="132" spans="1:4" x14ac:dyDescent="0.3">
      <c r="A132" s="36">
        <v>398817580</v>
      </c>
      <c r="B132" s="9">
        <v>36576</v>
      </c>
      <c r="C132" s="9"/>
      <c r="D132" s="3"/>
    </row>
    <row r="133" spans="1:4" x14ac:dyDescent="0.3">
      <c r="A133" s="36">
        <v>399459388</v>
      </c>
      <c r="B133" s="9">
        <v>60288</v>
      </c>
      <c r="C133" s="9"/>
      <c r="D133" s="3"/>
    </row>
    <row r="134" spans="1:4" x14ac:dyDescent="0.3">
      <c r="A134" s="36">
        <v>399803849</v>
      </c>
      <c r="B134" s="9">
        <v>54924</v>
      </c>
      <c r="C134" s="9"/>
      <c r="D134" s="3"/>
    </row>
    <row r="135" spans="1:4" x14ac:dyDescent="0.3">
      <c r="A135" s="36">
        <v>400745371</v>
      </c>
      <c r="B135" s="9">
        <v>46992</v>
      </c>
      <c r="C135" s="9"/>
      <c r="D135" s="3"/>
    </row>
    <row r="136" spans="1:4" x14ac:dyDescent="0.3">
      <c r="A136" s="36">
        <v>401833190</v>
      </c>
      <c r="B136" s="9">
        <v>102156</v>
      </c>
      <c r="C136" s="9"/>
      <c r="D136" s="3"/>
    </row>
    <row r="137" spans="1:4" x14ac:dyDescent="0.3">
      <c r="A137" s="36">
        <v>403267679</v>
      </c>
      <c r="B137" s="9">
        <v>65962</v>
      </c>
      <c r="C137" s="9"/>
      <c r="D137" s="3"/>
    </row>
    <row r="138" spans="1:4" x14ac:dyDescent="0.3">
      <c r="A138" s="36">
        <v>403602015</v>
      </c>
      <c r="B138" s="9">
        <v>82164</v>
      </c>
      <c r="C138" s="9"/>
      <c r="D138" s="3"/>
    </row>
    <row r="139" spans="1:4" x14ac:dyDescent="0.3">
      <c r="A139" s="36">
        <v>403640633</v>
      </c>
      <c r="B139" s="9">
        <v>103056</v>
      </c>
      <c r="C139" s="9"/>
      <c r="D139" s="3"/>
    </row>
    <row r="140" spans="1:4" x14ac:dyDescent="0.3">
      <c r="A140" s="36">
        <v>408470089</v>
      </c>
      <c r="B140" s="9">
        <v>48067</v>
      </c>
      <c r="C140" s="9"/>
      <c r="D140" s="3"/>
    </row>
    <row r="141" spans="1:4" x14ac:dyDescent="0.3">
      <c r="A141" s="36">
        <v>410725553</v>
      </c>
      <c r="B141" s="9">
        <v>106584</v>
      </c>
      <c r="C141" s="9"/>
      <c r="D141" s="3"/>
    </row>
    <row r="142" spans="1:4" x14ac:dyDescent="0.3">
      <c r="A142" s="36">
        <v>412899031</v>
      </c>
      <c r="B142" s="9">
        <v>44419</v>
      </c>
      <c r="C142" s="9"/>
      <c r="D142" s="3"/>
    </row>
    <row r="143" spans="1:4" x14ac:dyDescent="0.3">
      <c r="A143" s="36">
        <v>413456161</v>
      </c>
      <c r="B143" s="9">
        <v>45300</v>
      </c>
      <c r="C143" s="9"/>
      <c r="D143" s="3"/>
    </row>
    <row r="144" spans="1:4" x14ac:dyDescent="0.3">
      <c r="A144" s="36">
        <v>414391945</v>
      </c>
      <c r="B144" s="9">
        <v>99624</v>
      </c>
      <c r="C144" s="9"/>
      <c r="D144" s="3"/>
    </row>
    <row r="145" spans="1:4" x14ac:dyDescent="0.3">
      <c r="A145" s="36">
        <v>416421062</v>
      </c>
      <c r="B145" s="9">
        <v>55968</v>
      </c>
      <c r="C145" s="9"/>
      <c r="D145" s="3"/>
    </row>
    <row r="146" spans="1:4" x14ac:dyDescent="0.3">
      <c r="A146" s="36">
        <v>417660956</v>
      </c>
      <c r="B146" s="9">
        <v>47616</v>
      </c>
      <c r="C146" s="9"/>
      <c r="D146" s="3"/>
    </row>
    <row r="147" spans="1:4" x14ac:dyDescent="0.3">
      <c r="A147" s="36">
        <v>418963336</v>
      </c>
      <c r="B147" s="9">
        <v>29848</v>
      </c>
      <c r="C147" s="9"/>
      <c r="D147" s="3"/>
    </row>
    <row r="148" spans="1:4" x14ac:dyDescent="0.3">
      <c r="A148" s="36">
        <v>419598829</v>
      </c>
      <c r="B148" s="9">
        <v>55332</v>
      </c>
      <c r="C148" s="9"/>
      <c r="D148" s="3"/>
    </row>
    <row r="149" spans="1:4" x14ac:dyDescent="0.3">
      <c r="A149" s="36">
        <v>422431873</v>
      </c>
      <c r="B149" s="9">
        <v>65040</v>
      </c>
      <c r="C149" s="9"/>
      <c r="D149" s="3"/>
    </row>
    <row r="150" spans="1:4" x14ac:dyDescent="0.3">
      <c r="A150" s="36">
        <v>426379244</v>
      </c>
      <c r="B150" s="9">
        <v>72960</v>
      </c>
      <c r="C150" s="9"/>
      <c r="D150" s="3"/>
    </row>
    <row r="151" spans="1:4" x14ac:dyDescent="0.3">
      <c r="A151" s="36">
        <v>426586315</v>
      </c>
      <c r="B151" s="9">
        <v>43476</v>
      </c>
      <c r="C151" s="9"/>
      <c r="D151" s="3"/>
    </row>
    <row r="152" spans="1:4" x14ac:dyDescent="0.3">
      <c r="A152" s="36">
        <v>428953973</v>
      </c>
      <c r="B152" s="9">
        <v>70692</v>
      </c>
      <c r="C152" s="9"/>
      <c r="D152" s="3"/>
    </row>
    <row r="153" spans="1:4" x14ac:dyDescent="0.3">
      <c r="A153" s="36">
        <v>429140546</v>
      </c>
      <c r="B153" s="9">
        <v>67980</v>
      </c>
      <c r="C153" s="9"/>
      <c r="D153" s="3"/>
    </row>
    <row r="154" spans="1:4" x14ac:dyDescent="0.3">
      <c r="A154" s="36">
        <v>430032923</v>
      </c>
      <c r="B154" s="9">
        <v>52320</v>
      </c>
      <c r="C154" s="9"/>
      <c r="D154" s="3"/>
    </row>
    <row r="155" spans="1:4" x14ac:dyDescent="0.3">
      <c r="A155" s="36">
        <v>431246457</v>
      </c>
      <c r="B155" s="9">
        <v>60240</v>
      </c>
      <c r="C155" s="9"/>
      <c r="D155" s="3"/>
    </row>
    <row r="156" spans="1:4" x14ac:dyDescent="0.3">
      <c r="A156" s="36">
        <v>431614186</v>
      </c>
      <c r="B156" s="9">
        <v>68832</v>
      </c>
      <c r="C156" s="9"/>
      <c r="D156" s="3"/>
    </row>
    <row r="157" spans="1:4" x14ac:dyDescent="0.3">
      <c r="A157" s="36">
        <v>432267456</v>
      </c>
      <c r="B157" s="9">
        <v>88788</v>
      </c>
      <c r="C157" s="9"/>
      <c r="D157" s="3"/>
    </row>
    <row r="158" spans="1:4" x14ac:dyDescent="0.3">
      <c r="A158" s="36">
        <v>433537440</v>
      </c>
      <c r="B158" s="9">
        <v>51955</v>
      </c>
      <c r="C158" s="9"/>
      <c r="D158" s="3"/>
    </row>
    <row r="159" spans="1:4" x14ac:dyDescent="0.3">
      <c r="A159" s="36">
        <v>433539999</v>
      </c>
      <c r="B159" s="9">
        <v>63264</v>
      </c>
      <c r="C159" s="9"/>
      <c r="D159" s="3"/>
    </row>
    <row r="160" spans="1:4" x14ac:dyDescent="0.3">
      <c r="A160" s="36">
        <v>434315678</v>
      </c>
      <c r="B160" s="9">
        <v>93288</v>
      </c>
      <c r="C160" s="9"/>
      <c r="D160" s="3"/>
    </row>
    <row r="161" spans="1:4" x14ac:dyDescent="0.3">
      <c r="A161" s="36">
        <v>434944028</v>
      </c>
      <c r="B161" s="9">
        <v>65496</v>
      </c>
      <c r="C161" s="9"/>
      <c r="D161" s="3"/>
    </row>
    <row r="162" spans="1:4" x14ac:dyDescent="0.3">
      <c r="A162" s="36">
        <v>436430244</v>
      </c>
      <c r="B162" s="9">
        <v>47544</v>
      </c>
      <c r="C162" s="9"/>
      <c r="D162" s="3"/>
    </row>
    <row r="163" spans="1:4" x14ac:dyDescent="0.3">
      <c r="A163" s="36">
        <v>436780727</v>
      </c>
      <c r="B163" s="9">
        <v>71220</v>
      </c>
      <c r="C163" s="9"/>
      <c r="D163" s="3"/>
    </row>
    <row r="164" spans="1:4" x14ac:dyDescent="0.3">
      <c r="A164" s="36">
        <v>437670654</v>
      </c>
      <c r="B164" s="9">
        <v>38628</v>
      </c>
      <c r="C164" s="9"/>
      <c r="D164" s="3"/>
    </row>
    <row r="165" spans="1:4" x14ac:dyDescent="0.3">
      <c r="A165" s="36">
        <v>439358556</v>
      </c>
      <c r="B165" s="9">
        <v>35304</v>
      </c>
      <c r="C165" s="9"/>
      <c r="D165" s="3"/>
    </row>
    <row r="166" spans="1:4" x14ac:dyDescent="0.3">
      <c r="A166" s="36">
        <v>441647620</v>
      </c>
      <c r="B166" s="9">
        <v>104436</v>
      </c>
      <c r="C166" s="9"/>
      <c r="D166" s="3"/>
    </row>
    <row r="167" spans="1:4" x14ac:dyDescent="0.3">
      <c r="A167" s="36">
        <v>442200011</v>
      </c>
      <c r="B167" s="9">
        <v>83304</v>
      </c>
      <c r="C167" s="9"/>
      <c r="D167" s="3"/>
    </row>
    <row r="168" spans="1:4" x14ac:dyDescent="0.3">
      <c r="A168" s="36">
        <v>442590743</v>
      </c>
      <c r="B168" s="9">
        <v>71184</v>
      </c>
      <c r="C168" s="9"/>
      <c r="D168" s="3"/>
    </row>
    <row r="169" spans="1:4" x14ac:dyDescent="0.3">
      <c r="A169" s="36">
        <v>442809974</v>
      </c>
      <c r="B169" s="9">
        <v>96144</v>
      </c>
      <c r="C169" s="9"/>
      <c r="D169" s="3"/>
    </row>
    <row r="170" spans="1:4" x14ac:dyDescent="0.3">
      <c r="A170" s="36">
        <v>446407011</v>
      </c>
      <c r="B170" s="9">
        <v>68304</v>
      </c>
      <c r="C170" s="9"/>
      <c r="D170" s="3"/>
    </row>
    <row r="171" spans="1:4" x14ac:dyDescent="0.3">
      <c r="A171" s="36">
        <v>446525025</v>
      </c>
      <c r="B171" s="9">
        <v>54384</v>
      </c>
      <c r="C171" s="9"/>
      <c r="D171" s="3"/>
    </row>
    <row r="172" spans="1:4" x14ac:dyDescent="0.3">
      <c r="A172" s="36">
        <v>447730596</v>
      </c>
      <c r="B172" s="9">
        <v>40572</v>
      </c>
      <c r="C172" s="9"/>
      <c r="D172" s="3"/>
    </row>
    <row r="173" spans="1:4" x14ac:dyDescent="0.3">
      <c r="A173" s="36">
        <v>448283728</v>
      </c>
      <c r="B173" s="9">
        <v>82896</v>
      </c>
      <c r="C173" s="9"/>
      <c r="D173" s="3"/>
    </row>
    <row r="174" spans="1:4" x14ac:dyDescent="0.3">
      <c r="A174" s="36">
        <v>450632923</v>
      </c>
      <c r="B174" s="9">
        <v>87828</v>
      </c>
      <c r="C174" s="9"/>
      <c r="D174" s="3"/>
    </row>
    <row r="175" spans="1:4" x14ac:dyDescent="0.3">
      <c r="A175" s="36">
        <v>456316367</v>
      </c>
      <c r="B175" s="9">
        <v>75348</v>
      </c>
      <c r="C175" s="9"/>
      <c r="D175" s="3"/>
    </row>
    <row r="176" spans="1:4" x14ac:dyDescent="0.3">
      <c r="A176" s="36">
        <v>457102942</v>
      </c>
      <c r="B176" s="9">
        <v>48072</v>
      </c>
      <c r="C176" s="9"/>
      <c r="D176" s="3"/>
    </row>
    <row r="177" spans="1:4" x14ac:dyDescent="0.3">
      <c r="A177" s="36">
        <v>457735786</v>
      </c>
      <c r="B177" s="9">
        <v>57024</v>
      </c>
      <c r="C177" s="9"/>
      <c r="D177" s="3"/>
    </row>
    <row r="178" spans="1:4" x14ac:dyDescent="0.3">
      <c r="A178" s="36">
        <v>457766036</v>
      </c>
      <c r="B178" s="9">
        <v>93384</v>
      </c>
      <c r="C178" s="9"/>
      <c r="D178" s="3"/>
    </row>
    <row r="179" spans="1:4" x14ac:dyDescent="0.3">
      <c r="A179" s="36">
        <v>459802460</v>
      </c>
      <c r="B179" s="9">
        <v>57144</v>
      </c>
      <c r="C179" s="9"/>
      <c r="D179" s="3"/>
    </row>
    <row r="180" spans="1:4" x14ac:dyDescent="0.3">
      <c r="A180" s="36">
        <v>462260004</v>
      </c>
      <c r="B180" s="9">
        <v>49938</v>
      </c>
      <c r="C180" s="9"/>
      <c r="D180" s="3"/>
    </row>
    <row r="181" spans="1:4" x14ac:dyDescent="0.3">
      <c r="A181" s="36">
        <v>462930149</v>
      </c>
      <c r="B181" s="9">
        <v>47424</v>
      </c>
      <c r="C181" s="9"/>
      <c r="D181" s="3"/>
    </row>
    <row r="182" spans="1:4" x14ac:dyDescent="0.3">
      <c r="A182" s="36">
        <v>463485749</v>
      </c>
      <c r="B182" s="9">
        <v>85788</v>
      </c>
      <c r="C182" s="9"/>
      <c r="D182" s="3"/>
    </row>
    <row r="183" spans="1:4" x14ac:dyDescent="0.3">
      <c r="A183" s="36">
        <v>464336055</v>
      </c>
      <c r="B183" s="9">
        <v>39667</v>
      </c>
      <c r="C183" s="9"/>
      <c r="D183" s="3"/>
    </row>
    <row r="184" spans="1:4" x14ac:dyDescent="0.3">
      <c r="A184" s="36">
        <v>464680006</v>
      </c>
      <c r="B184" s="9">
        <v>38520</v>
      </c>
      <c r="C184" s="9"/>
      <c r="D184" s="3"/>
    </row>
    <row r="185" spans="1:4" x14ac:dyDescent="0.3">
      <c r="A185" s="36">
        <v>468195264</v>
      </c>
      <c r="B185" s="9">
        <v>72456</v>
      </c>
      <c r="C185" s="9"/>
      <c r="D185" s="3"/>
    </row>
    <row r="186" spans="1:4" x14ac:dyDescent="0.3">
      <c r="A186" s="36">
        <v>470402573</v>
      </c>
      <c r="B186" s="9">
        <v>75847</v>
      </c>
      <c r="C186" s="9"/>
      <c r="D186" s="3"/>
    </row>
    <row r="187" spans="1:4" x14ac:dyDescent="0.3">
      <c r="A187" s="36">
        <v>470405426</v>
      </c>
      <c r="B187" s="9">
        <v>54216</v>
      </c>
      <c r="C187" s="9"/>
      <c r="D187" s="3"/>
    </row>
    <row r="188" spans="1:4" x14ac:dyDescent="0.3">
      <c r="A188" s="36">
        <v>471140297</v>
      </c>
      <c r="B188" s="9">
        <v>39402</v>
      </c>
      <c r="C188" s="9"/>
      <c r="D188" s="3"/>
    </row>
    <row r="189" spans="1:4" x14ac:dyDescent="0.3">
      <c r="A189" s="36">
        <v>472411977</v>
      </c>
      <c r="B189" s="9">
        <v>63324</v>
      </c>
      <c r="C189" s="9"/>
      <c r="D189" s="3"/>
    </row>
    <row r="190" spans="1:4" x14ac:dyDescent="0.3">
      <c r="A190" s="36">
        <v>473029418</v>
      </c>
      <c r="B190" s="9">
        <v>38832</v>
      </c>
      <c r="C190" s="9"/>
      <c r="D190" s="3"/>
    </row>
    <row r="191" spans="1:4" x14ac:dyDescent="0.3">
      <c r="A191" s="36">
        <v>473250095</v>
      </c>
      <c r="B191" s="9">
        <v>44213</v>
      </c>
      <c r="C191" s="9"/>
      <c r="D191" s="3"/>
    </row>
    <row r="192" spans="1:4" x14ac:dyDescent="0.3">
      <c r="A192" s="36">
        <v>474853412</v>
      </c>
      <c r="B192" s="9">
        <v>47418</v>
      </c>
      <c r="C192" s="9"/>
      <c r="D192" s="3"/>
    </row>
    <row r="193" spans="1:4" x14ac:dyDescent="0.3">
      <c r="A193" s="36">
        <v>475294559</v>
      </c>
      <c r="B193" s="9">
        <v>95256</v>
      </c>
      <c r="C193" s="9"/>
      <c r="D193" s="3"/>
    </row>
    <row r="194" spans="1:4" x14ac:dyDescent="0.3">
      <c r="A194" s="36">
        <v>477399962</v>
      </c>
      <c r="B194" s="9">
        <v>35448</v>
      </c>
      <c r="C194" s="9"/>
      <c r="D194" s="3"/>
    </row>
    <row r="195" spans="1:4" x14ac:dyDescent="0.3">
      <c r="A195" s="36">
        <v>478522689</v>
      </c>
      <c r="B195" s="9">
        <v>50208</v>
      </c>
      <c r="C195" s="9"/>
      <c r="D195" s="3"/>
    </row>
    <row r="196" spans="1:4" x14ac:dyDescent="0.3">
      <c r="A196" s="36">
        <v>480283398</v>
      </c>
      <c r="B196" s="9">
        <v>102360</v>
      </c>
      <c r="C196" s="9"/>
      <c r="D196" s="3"/>
    </row>
    <row r="197" spans="1:4" x14ac:dyDescent="0.3">
      <c r="A197" s="36">
        <v>482078838</v>
      </c>
      <c r="B197" s="9">
        <v>38868</v>
      </c>
      <c r="C197" s="9"/>
      <c r="D197" s="3"/>
    </row>
    <row r="198" spans="1:4" x14ac:dyDescent="0.3">
      <c r="A198" s="36">
        <v>482454865</v>
      </c>
      <c r="B198" s="9">
        <v>49680</v>
      </c>
      <c r="C198" s="9"/>
      <c r="D198" s="3"/>
    </row>
    <row r="199" spans="1:4" x14ac:dyDescent="0.3">
      <c r="A199" s="36">
        <v>483693591</v>
      </c>
      <c r="B199" s="9">
        <v>55476</v>
      </c>
      <c r="C199" s="9"/>
      <c r="D199" s="3"/>
    </row>
    <row r="200" spans="1:4" x14ac:dyDescent="0.3">
      <c r="A200" s="36">
        <v>484439031</v>
      </c>
      <c r="B200" s="9">
        <v>93408</v>
      </c>
      <c r="C200" s="9"/>
      <c r="D200" s="3"/>
    </row>
    <row r="201" spans="1:4" x14ac:dyDescent="0.3">
      <c r="A201" s="36">
        <v>484917607</v>
      </c>
      <c r="B201" s="9">
        <v>97212</v>
      </c>
      <c r="C201" s="9"/>
      <c r="D201" s="3"/>
    </row>
    <row r="202" spans="1:4" x14ac:dyDescent="0.3">
      <c r="A202" s="36">
        <v>485131444</v>
      </c>
      <c r="B202" s="9">
        <v>69312</v>
      </c>
      <c r="C202" s="9"/>
      <c r="D202" s="3"/>
    </row>
    <row r="203" spans="1:4" x14ac:dyDescent="0.3">
      <c r="A203" s="36">
        <v>488199037</v>
      </c>
      <c r="B203" s="9">
        <v>92028</v>
      </c>
      <c r="C203" s="9"/>
      <c r="D203" s="3"/>
    </row>
    <row r="204" spans="1:4" x14ac:dyDescent="0.3">
      <c r="A204" s="36">
        <v>488346517</v>
      </c>
      <c r="B204" s="9">
        <v>59436</v>
      </c>
      <c r="C204" s="9"/>
      <c r="D204" s="3"/>
    </row>
    <row r="205" spans="1:4" x14ac:dyDescent="0.3">
      <c r="A205" s="36">
        <v>490090799</v>
      </c>
      <c r="B205" s="9">
        <v>53664</v>
      </c>
      <c r="C205" s="9"/>
      <c r="D205" s="3"/>
    </row>
    <row r="206" spans="1:4" x14ac:dyDescent="0.3">
      <c r="A206" s="36">
        <v>490161514</v>
      </c>
      <c r="B206" s="9">
        <v>89604</v>
      </c>
      <c r="C206" s="9"/>
      <c r="D206" s="3"/>
    </row>
    <row r="207" spans="1:4" x14ac:dyDescent="0.3">
      <c r="A207" s="36">
        <v>490194783</v>
      </c>
      <c r="B207" s="9">
        <v>102576</v>
      </c>
      <c r="C207" s="9"/>
      <c r="D207" s="3"/>
    </row>
    <row r="208" spans="1:4" x14ac:dyDescent="0.3">
      <c r="A208" s="36">
        <v>490890783</v>
      </c>
      <c r="B208" s="9">
        <v>39834</v>
      </c>
      <c r="C208" s="9"/>
      <c r="D208" s="3"/>
    </row>
    <row r="209" spans="1:4" x14ac:dyDescent="0.3">
      <c r="A209" s="36">
        <v>492379734</v>
      </c>
      <c r="B209" s="9">
        <v>48096</v>
      </c>
      <c r="C209" s="9"/>
      <c r="D209" s="3"/>
    </row>
    <row r="210" spans="1:4" x14ac:dyDescent="0.3">
      <c r="A210" s="36">
        <v>493805046</v>
      </c>
      <c r="B210" s="9">
        <v>60744</v>
      </c>
      <c r="C210" s="9"/>
      <c r="D210" s="3"/>
    </row>
    <row r="211" spans="1:4" x14ac:dyDescent="0.3">
      <c r="A211" s="36">
        <v>493980895</v>
      </c>
      <c r="B211" s="9">
        <v>78300</v>
      </c>
      <c r="C211" s="9"/>
      <c r="D211" s="3"/>
    </row>
    <row r="212" spans="1:4" x14ac:dyDescent="0.3">
      <c r="A212" s="36">
        <v>494668785</v>
      </c>
      <c r="B212" s="9">
        <v>82692</v>
      </c>
      <c r="C212" s="9"/>
      <c r="D212" s="3"/>
    </row>
    <row r="213" spans="1:4" x14ac:dyDescent="0.3">
      <c r="A213" s="36">
        <v>501034031</v>
      </c>
      <c r="B213" s="9">
        <v>106968</v>
      </c>
      <c r="C213" s="9"/>
      <c r="D213" s="3"/>
    </row>
    <row r="214" spans="1:4" x14ac:dyDescent="0.3">
      <c r="A214" s="36">
        <v>501799020</v>
      </c>
      <c r="B214" s="9">
        <v>35309</v>
      </c>
      <c r="C214" s="9"/>
      <c r="D214" s="3"/>
    </row>
    <row r="215" spans="1:4" x14ac:dyDescent="0.3">
      <c r="A215" s="36">
        <v>503043683</v>
      </c>
      <c r="B215" s="9">
        <v>81468</v>
      </c>
      <c r="C215" s="9"/>
      <c r="D215" s="3"/>
    </row>
    <row r="216" spans="1:4" x14ac:dyDescent="0.3">
      <c r="A216" s="36">
        <v>504001831</v>
      </c>
      <c r="B216" s="9">
        <v>46932</v>
      </c>
      <c r="C216" s="9"/>
      <c r="D216" s="3"/>
    </row>
    <row r="217" spans="1:4" x14ac:dyDescent="0.3">
      <c r="A217" s="36">
        <v>505001652</v>
      </c>
      <c r="B217" s="9">
        <v>56052</v>
      </c>
      <c r="C217" s="9"/>
      <c r="D217" s="3"/>
    </row>
    <row r="218" spans="1:4" x14ac:dyDescent="0.3">
      <c r="A218" s="36">
        <v>506936984</v>
      </c>
      <c r="B218" s="9">
        <v>52584</v>
      </c>
      <c r="C218" s="9"/>
      <c r="D218" s="3"/>
    </row>
    <row r="219" spans="1:4" x14ac:dyDescent="0.3">
      <c r="A219" s="36">
        <v>510870401</v>
      </c>
      <c r="B219" s="9">
        <v>98376</v>
      </c>
      <c r="C219" s="9"/>
      <c r="D219" s="3"/>
    </row>
    <row r="220" spans="1:4" x14ac:dyDescent="0.3">
      <c r="A220" s="36">
        <v>511447030</v>
      </c>
      <c r="B220" s="9">
        <v>86184</v>
      </c>
      <c r="C220" s="9"/>
      <c r="D220" s="3"/>
    </row>
    <row r="221" spans="1:4" x14ac:dyDescent="0.3">
      <c r="A221" s="36">
        <v>513351588</v>
      </c>
      <c r="B221" s="9">
        <v>56928</v>
      </c>
      <c r="C221" s="9"/>
      <c r="D221" s="3"/>
    </row>
    <row r="222" spans="1:4" x14ac:dyDescent="0.3">
      <c r="A222" s="36">
        <v>513664042</v>
      </c>
      <c r="B222" s="9">
        <v>52416</v>
      </c>
      <c r="C222" s="9"/>
      <c r="D222" s="3"/>
    </row>
    <row r="223" spans="1:4" x14ac:dyDescent="0.3">
      <c r="A223" s="36">
        <v>515820809</v>
      </c>
      <c r="B223" s="9">
        <v>98544</v>
      </c>
      <c r="C223" s="9"/>
      <c r="D223" s="3"/>
    </row>
    <row r="224" spans="1:4" x14ac:dyDescent="0.3">
      <c r="A224" s="36">
        <v>517056043</v>
      </c>
      <c r="B224" s="9">
        <v>86040</v>
      </c>
      <c r="C224" s="9"/>
      <c r="D224" s="3"/>
    </row>
    <row r="225" spans="1:4" x14ac:dyDescent="0.3">
      <c r="A225" s="36">
        <v>518150923</v>
      </c>
      <c r="B225" s="9">
        <v>82212</v>
      </c>
      <c r="C225" s="9"/>
      <c r="D225" s="3"/>
    </row>
    <row r="226" spans="1:4" x14ac:dyDescent="0.3">
      <c r="A226" s="36">
        <v>518908687</v>
      </c>
      <c r="B226" s="9">
        <v>79056</v>
      </c>
      <c r="C226" s="9"/>
      <c r="D226" s="3"/>
    </row>
    <row r="227" spans="1:4" x14ac:dyDescent="0.3">
      <c r="A227" s="36">
        <v>521594719</v>
      </c>
      <c r="B227" s="9">
        <v>92820</v>
      </c>
      <c r="C227" s="9"/>
      <c r="D227" s="3"/>
    </row>
    <row r="228" spans="1:4" x14ac:dyDescent="0.3">
      <c r="A228" s="36">
        <v>522423887</v>
      </c>
      <c r="B228" s="9">
        <v>80052</v>
      </c>
      <c r="C228" s="9"/>
      <c r="D228" s="3"/>
    </row>
    <row r="229" spans="1:4" x14ac:dyDescent="0.3">
      <c r="A229" s="36">
        <v>524097110</v>
      </c>
      <c r="B229" s="9">
        <v>73644</v>
      </c>
      <c r="C229" s="9"/>
      <c r="D229" s="3"/>
    </row>
    <row r="230" spans="1:4" x14ac:dyDescent="0.3">
      <c r="A230" s="36">
        <v>526569175</v>
      </c>
      <c r="B230" s="9">
        <v>55056</v>
      </c>
      <c r="C230" s="9"/>
      <c r="D230" s="3"/>
    </row>
    <row r="231" spans="1:4" x14ac:dyDescent="0.3">
      <c r="A231" s="36">
        <v>527972660</v>
      </c>
      <c r="B231" s="9">
        <v>56754</v>
      </c>
      <c r="C231" s="9"/>
      <c r="D231" s="3"/>
    </row>
    <row r="232" spans="1:4" x14ac:dyDescent="0.3">
      <c r="A232" s="36">
        <v>529531286</v>
      </c>
      <c r="B232" s="9">
        <v>54678</v>
      </c>
      <c r="C232" s="9"/>
      <c r="D232" s="3"/>
    </row>
    <row r="233" spans="1:4" x14ac:dyDescent="0.3">
      <c r="A233" s="36">
        <v>530320512</v>
      </c>
      <c r="B233" s="9">
        <v>103800</v>
      </c>
      <c r="C233" s="9"/>
      <c r="D233" s="3"/>
    </row>
    <row r="234" spans="1:4" x14ac:dyDescent="0.3">
      <c r="A234" s="36">
        <v>531550378</v>
      </c>
      <c r="B234" s="9">
        <v>42984</v>
      </c>
      <c r="C234" s="9"/>
      <c r="D234" s="3"/>
    </row>
    <row r="235" spans="1:4" x14ac:dyDescent="0.3">
      <c r="A235" s="36">
        <v>532548104</v>
      </c>
      <c r="B235" s="9">
        <v>70022</v>
      </c>
      <c r="C235" s="9"/>
      <c r="D235" s="3"/>
    </row>
    <row r="236" spans="1:4" x14ac:dyDescent="0.3">
      <c r="A236" s="36">
        <v>533023346</v>
      </c>
      <c r="B236" s="9">
        <v>77268</v>
      </c>
      <c r="C236" s="9"/>
      <c r="D236" s="3"/>
    </row>
    <row r="237" spans="1:4" x14ac:dyDescent="0.3">
      <c r="A237" s="36">
        <v>533139257</v>
      </c>
      <c r="B237" s="9">
        <v>91901</v>
      </c>
      <c r="C237" s="9"/>
      <c r="D237" s="3"/>
    </row>
    <row r="238" spans="1:4" x14ac:dyDescent="0.3">
      <c r="A238" s="36">
        <v>533164068</v>
      </c>
      <c r="B238" s="9">
        <v>68892</v>
      </c>
      <c r="C238" s="9"/>
      <c r="D238" s="3"/>
    </row>
    <row r="239" spans="1:4" x14ac:dyDescent="0.3">
      <c r="A239" s="36">
        <v>534160177</v>
      </c>
      <c r="B239" s="9">
        <v>42564</v>
      </c>
      <c r="C239" s="9"/>
      <c r="D239" s="3"/>
    </row>
    <row r="240" spans="1:4" x14ac:dyDescent="0.3">
      <c r="A240" s="36">
        <v>534985703</v>
      </c>
      <c r="B240" s="9">
        <v>53472</v>
      </c>
      <c r="C240" s="9"/>
      <c r="D240" s="3"/>
    </row>
    <row r="241" spans="1:4" x14ac:dyDescent="0.3">
      <c r="A241" s="36">
        <v>535208154</v>
      </c>
      <c r="B241" s="9">
        <v>68218</v>
      </c>
      <c r="C241" s="9"/>
      <c r="D241" s="3"/>
    </row>
    <row r="242" spans="1:4" x14ac:dyDescent="0.3">
      <c r="A242" s="36">
        <v>535554181</v>
      </c>
      <c r="B242" s="9">
        <v>40368</v>
      </c>
      <c r="C242" s="9"/>
      <c r="D242" s="3"/>
    </row>
    <row r="243" spans="1:4" x14ac:dyDescent="0.3">
      <c r="A243" s="36">
        <v>537348201</v>
      </c>
      <c r="B243" s="9">
        <v>55656</v>
      </c>
      <c r="C243" s="9"/>
      <c r="D243" s="3"/>
    </row>
    <row r="244" spans="1:4" x14ac:dyDescent="0.3">
      <c r="A244" s="36">
        <v>537451504</v>
      </c>
      <c r="B244" s="9">
        <v>88824</v>
      </c>
      <c r="C244" s="9"/>
      <c r="D244" s="3"/>
    </row>
    <row r="245" spans="1:4" x14ac:dyDescent="0.3">
      <c r="A245" s="36">
        <v>538093864</v>
      </c>
      <c r="B245" s="9">
        <v>53124</v>
      </c>
      <c r="C245" s="9"/>
      <c r="D245" s="3"/>
    </row>
    <row r="246" spans="1:4" x14ac:dyDescent="0.3">
      <c r="A246" s="36">
        <v>538138172</v>
      </c>
      <c r="B246" s="9">
        <v>85680</v>
      </c>
      <c r="C246" s="9"/>
      <c r="D246" s="3"/>
    </row>
    <row r="247" spans="1:4" x14ac:dyDescent="0.3">
      <c r="A247" s="36">
        <v>545322139</v>
      </c>
      <c r="B247" s="9">
        <v>75300</v>
      </c>
      <c r="C247" s="9"/>
      <c r="D247" s="3"/>
    </row>
    <row r="248" spans="1:4" x14ac:dyDescent="0.3">
      <c r="A248" s="36">
        <v>546853745</v>
      </c>
      <c r="B248" s="9">
        <v>73380</v>
      </c>
      <c r="C248" s="9"/>
      <c r="D248" s="3"/>
    </row>
    <row r="249" spans="1:4" x14ac:dyDescent="0.3">
      <c r="A249" s="36">
        <v>549412698</v>
      </c>
      <c r="B249" s="9">
        <v>73272</v>
      </c>
      <c r="C249" s="9"/>
      <c r="D249" s="3"/>
    </row>
    <row r="250" spans="1:4" x14ac:dyDescent="0.3">
      <c r="A250" s="36">
        <v>550086584</v>
      </c>
      <c r="B250" s="9">
        <v>56808</v>
      </c>
      <c r="C250" s="9"/>
      <c r="D250" s="3"/>
    </row>
    <row r="251" spans="1:4" x14ac:dyDescent="0.3">
      <c r="A251" s="36">
        <v>550165895</v>
      </c>
      <c r="B251" s="9">
        <v>84024</v>
      </c>
      <c r="C251" s="9"/>
      <c r="D251" s="3"/>
    </row>
    <row r="252" spans="1:4" x14ac:dyDescent="0.3">
      <c r="A252" s="36">
        <v>551497999</v>
      </c>
      <c r="B252" s="9">
        <v>76620</v>
      </c>
      <c r="C252" s="9"/>
      <c r="D252" s="3"/>
    </row>
    <row r="253" spans="1:4" x14ac:dyDescent="0.3">
      <c r="A253" s="36">
        <v>552791311</v>
      </c>
      <c r="B253" s="9">
        <v>88140</v>
      </c>
      <c r="C253" s="9"/>
      <c r="D253" s="3"/>
    </row>
    <row r="254" spans="1:4" x14ac:dyDescent="0.3">
      <c r="A254" s="36">
        <v>553640223</v>
      </c>
      <c r="B254" s="9">
        <v>45312</v>
      </c>
      <c r="C254" s="9"/>
      <c r="D254" s="3"/>
    </row>
    <row r="255" spans="1:4" x14ac:dyDescent="0.3">
      <c r="A255" s="36">
        <v>554711629</v>
      </c>
      <c r="B255" s="9">
        <v>69528</v>
      </c>
      <c r="C255" s="9"/>
      <c r="D255" s="3"/>
    </row>
    <row r="256" spans="1:4" x14ac:dyDescent="0.3">
      <c r="A256" s="36">
        <v>558284242</v>
      </c>
      <c r="B256" s="9">
        <v>67824</v>
      </c>
      <c r="C256" s="9"/>
      <c r="D256" s="3"/>
    </row>
    <row r="257" spans="1:4" x14ac:dyDescent="0.3">
      <c r="A257" s="36">
        <v>562496892</v>
      </c>
      <c r="B257" s="9">
        <v>94452</v>
      </c>
      <c r="C257" s="9"/>
      <c r="D257" s="3"/>
    </row>
    <row r="258" spans="1:4" x14ac:dyDescent="0.3">
      <c r="A258" s="36">
        <v>562519395</v>
      </c>
      <c r="B258" s="9">
        <v>88716</v>
      </c>
      <c r="C258" s="9"/>
      <c r="D258" s="3"/>
    </row>
    <row r="259" spans="1:4" x14ac:dyDescent="0.3">
      <c r="A259" s="36">
        <v>563798815</v>
      </c>
      <c r="B259" s="9">
        <v>69024</v>
      </c>
      <c r="C259" s="9"/>
      <c r="D259" s="3"/>
    </row>
    <row r="260" spans="1:4" x14ac:dyDescent="0.3">
      <c r="A260" s="36">
        <v>565329211</v>
      </c>
      <c r="B260" s="9">
        <v>46728</v>
      </c>
      <c r="C260" s="9"/>
      <c r="D260" s="3"/>
    </row>
    <row r="261" spans="1:4" x14ac:dyDescent="0.3">
      <c r="A261" s="36">
        <v>565360294</v>
      </c>
      <c r="B261" s="9">
        <v>70104</v>
      </c>
      <c r="C261" s="9"/>
      <c r="D261" s="3"/>
    </row>
    <row r="262" spans="1:4" x14ac:dyDescent="0.3">
      <c r="A262" s="36">
        <v>565807405</v>
      </c>
      <c r="B262" s="9">
        <v>49104</v>
      </c>
      <c r="C262" s="9"/>
      <c r="D262" s="3"/>
    </row>
    <row r="263" spans="1:4" x14ac:dyDescent="0.3">
      <c r="A263" s="36">
        <v>565878731</v>
      </c>
      <c r="B263" s="9">
        <v>55608</v>
      </c>
      <c r="C263" s="9"/>
      <c r="D263" s="3"/>
    </row>
    <row r="264" spans="1:4" x14ac:dyDescent="0.3">
      <c r="A264" s="36">
        <v>566029710</v>
      </c>
      <c r="B264" s="9">
        <v>93264</v>
      </c>
      <c r="C264" s="9"/>
      <c r="D264" s="3"/>
    </row>
    <row r="265" spans="1:4" x14ac:dyDescent="0.3">
      <c r="A265" s="36">
        <v>568238462</v>
      </c>
      <c r="B265" s="9">
        <v>103116</v>
      </c>
      <c r="C265" s="9"/>
      <c r="D265" s="3"/>
    </row>
    <row r="266" spans="1:4" x14ac:dyDescent="0.3">
      <c r="A266" s="36">
        <v>572457470</v>
      </c>
      <c r="B266" s="9">
        <v>54852</v>
      </c>
      <c r="C266" s="9"/>
      <c r="D266" s="3"/>
    </row>
    <row r="267" spans="1:4" x14ac:dyDescent="0.3">
      <c r="A267" s="36">
        <v>573438391</v>
      </c>
      <c r="B267" s="9">
        <v>64308</v>
      </c>
      <c r="C267" s="9"/>
      <c r="D267" s="3"/>
    </row>
    <row r="268" spans="1:4" x14ac:dyDescent="0.3">
      <c r="A268" s="36">
        <v>574616301</v>
      </c>
      <c r="B268" s="9">
        <v>89364</v>
      </c>
      <c r="C268" s="9"/>
      <c r="D268" s="3"/>
    </row>
    <row r="269" spans="1:4" x14ac:dyDescent="0.3">
      <c r="A269" s="36">
        <v>574620145</v>
      </c>
      <c r="B269" s="9">
        <v>65712</v>
      </c>
      <c r="C269" s="9"/>
      <c r="D269" s="3"/>
    </row>
    <row r="270" spans="1:4" x14ac:dyDescent="0.3">
      <c r="A270" s="36">
        <v>574686753</v>
      </c>
      <c r="B270" s="9">
        <v>81504</v>
      </c>
      <c r="C270" s="9"/>
      <c r="D270" s="3"/>
    </row>
    <row r="271" spans="1:4" x14ac:dyDescent="0.3">
      <c r="A271" s="36">
        <v>574750919</v>
      </c>
      <c r="B271" s="9">
        <v>90120</v>
      </c>
      <c r="C271" s="9"/>
      <c r="D271" s="3"/>
    </row>
    <row r="272" spans="1:4" x14ac:dyDescent="0.3">
      <c r="A272" s="36">
        <v>574776174</v>
      </c>
      <c r="B272" s="9">
        <v>51984</v>
      </c>
      <c r="C272" s="9"/>
      <c r="D272" s="3"/>
    </row>
    <row r="273" spans="1:4" x14ac:dyDescent="0.3">
      <c r="A273" s="36">
        <v>575042970</v>
      </c>
      <c r="B273" s="9">
        <v>56760</v>
      </c>
      <c r="C273" s="9"/>
      <c r="D273" s="3"/>
    </row>
    <row r="274" spans="1:4" x14ac:dyDescent="0.3">
      <c r="A274" s="36">
        <v>578023079</v>
      </c>
      <c r="B274" s="9">
        <v>83292</v>
      </c>
      <c r="C274" s="9"/>
      <c r="D274" s="3"/>
    </row>
    <row r="275" spans="1:4" x14ac:dyDescent="0.3">
      <c r="A275" s="36">
        <v>579529411</v>
      </c>
      <c r="B275" s="9">
        <v>45204</v>
      </c>
      <c r="C275" s="9"/>
      <c r="D275" s="3"/>
    </row>
    <row r="276" spans="1:4" x14ac:dyDescent="0.3">
      <c r="A276" s="36">
        <v>580757934</v>
      </c>
      <c r="B276" s="9">
        <v>51898</v>
      </c>
      <c r="C276" s="9"/>
      <c r="D276" s="3"/>
    </row>
    <row r="277" spans="1:4" x14ac:dyDescent="0.3">
      <c r="A277" s="36">
        <v>580787021</v>
      </c>
      <c r="B277" s="9">
        <v>53904</v>
      </c>
      <c r="C277" s="9"/>
      <c r="D277" s="3"/>
    </row>
    <row r="278" spans="1:4" x14ac:dyDescent="0.3">
      <c r="A278" s="36">
        <v>581894891</v>
      </c>
      <c r="B278" s="9">
        <v>103320</v>
      </c>
      <c r="C278" s="9"/>
      <c r="D278" s="3"/>
    </row>
    <row r="279" spans="1:4" x14ac:dyDescent="0.3">
      <c r="A279" s="36">
        <v>582796309</v>
      </c>
      <c r="B279" s="9">
        <v>97836</v>
      </c>
      <c r="C279" s="9"/>
      <c r="D279" s="3"/>
    </row>
    <row r="280" spans="1:4" x14ac:dyDescent="0.3">
      <c r="A280" s="36">
        <v>585349730</v>
      </c>
      <c r="B280" s="9">
        <v>60660</v>
      </c>
      <c r="C280" s="9"/>
      <c r="D280" s="3"/>
    </row>
    <row r="281" spans="1:4" x14ac:dyDescent="0.3">
      <c r="A281" s="36">
        <v>585896380</v>
      </c>
      <c r="B281" s="9">
        <v>69912</v>
      </c>
      <c r="C281" s="9"/>
      <c r="D281" s="3"/>
    </row>
    <row r="282" spans="1:4" x14ac:dyDescent="0.3">
      <c r="A282" s="36">
        <v>586355383</v>
      </c>
      <c r="B282" s="9">
        <v>101004</v>
      </c>
      <c r="C282" s="9"/>
      <c r="D282" s="3"/>
    </row>
    <row r="283" spans="1:4" x14ac:dyDescent="0.3">
      <c r="A283" s="36">
        <v>587213972</v>
      </c>
      <c r="B283" s="9">
        <v>35196</v>
      </c>
      <c r="C283" s="9"/>
      <c r="D283" s="3"/>
    </row>
    <row r="284" spans="1:4" x14ac:dyDescent="0.3">
      <c r="A284" s="36">
        <v>587739734</v>
      </c>
      <c r="B284" s="9">
        <v>69948</v>
      </c>
      <c r="C284" s="9"/>
      <c r="D284" s="3"/>
    </row>
    <row r="285" spans="1:4" x14ac:dyDescent="0.3">
      <c r="A285" s="36">
        <v>591475967</v>
      </c>
      <c r="B285" s="9">
        <v>107688</v>
      </c>
      <c r="C285" s="9"/>
      <c r="D285" s="3"/>
    </row>
    <row r="286" spans="1:4" x14ac:dyDescent="0.3">
      <c r="A286" s="36">
        <v>592710464</v>
      </c>
      <c r="B286" s="9">
        <v>47688</v>
      </c>
      <c r="C286" s="9"/>
      <c r="D286" s="3"/>
    </row>
    <row r="287" spans="1:4" x14ac:dyDescent="0.3">
      <c r="A287" s="36">
        <v>593072976</v>
      </c>
      <c r="B287" s="9">
        <v>36534</v>
      </c>
      <c r="C287" s="9"/>
      <c r="D287" s="3"/>
    </row>
    <row r="288" spans="1:4" x14ac:dyDescent="0.3">
      <c r="A288" s="36">
        <v>593345440</v>
      </c>
      <c r="B288" s="9">
        <v>36936</v>
      </c>
      <c r="C288" s="9"/>
      <c r="D288" s="3"/>
    </row>
    <row r="289" spans="1:4" x14ac:dyDescent="0.3">
      <c r="A289" s="36">
        <v>593447409</v>
      </c>
      <c r="B289" s="9">
        <v>80304</v>
      </c>
      <c r="C289" s="9"/>
      <c r="D289" s="3"/>
    </row>
    <row r="290" spans="1:4" x14ac:dyDescent="0.3">
      <c r="A290" s="36">
        <v>594960537</v>
      </c>
      <c r="B290" s="9">
        <v>61188</v>
      </c>
      <c r="C290" s="9"/>
      <c r="D290" s="3"/>
    </row>
    <row r="291" spans="1:4" x14ac:dyDescent="0.3">
      <c r="A291" s="36">
        <v>596942829</v>
      </c>
      <c r="B291" s="9">
        <v>79092</v>
      </c>
      <c r="C291" s="9"/>
      <c r="D291" s="3"/>
    </row>
    <row r="292" spans="1:4" x14ac:dyDescent="0.3">
      <c r="A292" s="36">
        <v>597519332</v>
      </c>
      <c r="B292" s="9">
        <v>39528</v>
      </c>
      <c r="C292" s="9"/>
      <c r="D292" s="3"/>
    </row>
    <row r="293" spans="1:4" x14ac:dyDescent="0.3">
      <c r="A293" s="36">
        <v>599070702</v>
      </c>
      <c r="B293" s="9">
        <v>39120</v>
      </c>
      <c r="C293" s="9"/>
      <c r="D293" s="3"/>
    </row>
    <row r="294" spans="1:4" x14ac:dyDescent="0.3">
      <c r="A294" s="36">
        <v>599869966</v>
      </c>
      <c r="B294" s="9">
        <v>74580</v>
      </c>
      <c r="C294" s="9"/>
      <c r="D294" s="3"/>
    </row>
    <row r="295" spans="1:4" x14ac:dyDescent="0.3">
      <c r="A295" s="36">
        <v>600018859</v>
      </c>
      <c r="B295" s="9">
        <v>54864</v>
      </c>
      <c r="C295" s="9"/>
      <c r="D295" s="3"/>
    </row>
    <row r="296" spans="1:4" x14ac:dyDescent="0.3">
      <c r="A296" s="36">
        <v>601982462</v>
      </c>
      <c r="B296" s="9">
        <v>63264</v>
      </c>
      <c r="C296" s="9"/>
      <c r="D296" s="3"/>
    </row>
    <row r="297" spans="1:4" x14ac:dyDescent="0.3">
      <c r="A297" s="36">
        <v>604875432</v>
      </c>
      <c r="B297" s="9">
        <v>58098</v>
      </c>
      <c r="C297" s="9"/>
      <c r="D297" s="3"/>
    </row>
    <row r="298" spans="1:4" x14ac:dyDescent="0.3">
      <c r="A298" s="36">
        <v>605112271</v>
      </c>
      <c r="B298" s="9">
        <v>96060</v>
      </c>
      <c r="C298" s="9"/>
      <c r="D298" s="3"/>
    </row>
    <row r="299" spans="1:4" x14ac:dyDescent="0.3">
      <c r="A299" s="36">
        <v>605707422</v>
      </c>
      <c r="B299" s="9">
        <v>56004</v>
      </c>
      <c r="C299" s="9"/>
      <c r="D299" s="3"/>
    </row>
    <row r="300" spans="1:4" x14ac:dyDescent="0.3">
      <c r="A300" s="36">
        <v>606100205</v>
      </c>
      <c r="B300" s="9">
        <v>36499</v>
      </c>
      <c r="C300" s="9"/>
      <c r="D300" s="3"/>
    </row>
    <row r="301" spans="1:4" x14ac:dyDescent="0.3">
      <c r="A301" s="36">
        <v>607793129</v>
      </c>
      <c r="B301" s="9">
        <v>46476</v>
      </c>
      <c r="C301" s="9"/>
      <c r="D301" s="3"/>
    </row>
    <row r="302" spans="1:4" x14ac:dyDescent="0.3">
      <c r="A302" s="36">
        <v>608429195</v>
      </c>
      <c r="B302" s="9">
        <v>77412</v>
      </c>
      <c r="C302" s="9"/>
      <c r="D302" s="3"/>
    </row>
    <row r="303" spans="1:4" x14ac:dyDescent="0.3">
      <c r="A303" s="36">
        <v>610305853</v>
      </c>
      <c r="B303" s="9">
        <v>38290</v>
      </c>
      <c r="C303" s="9"/>
      <c r="D303" s="3"/>
    </row>
    <row r="304" spans="1:4" x14ac:dyDescent="0.3">
      <c r="A304" s="36">
        <v>611588396</v>
      </c>
      <c r="B304" s="9">
        <v>97056</v>
      </c>
      <c r="C304" s="9"/>
      <c r="D304" s="3"/>
    </row>
    <row r="305" spans="1:4" x14ac:dyDescent="0.3">
      <c r="A305" s="36">
        <v>611810478</v>
      </c>
      <c r="B305" s="9">
        <v>49788</v>
      </c>
      <c r="C305" s="9"/>
      <c r="D305" s="3"/>
    </row>
    <row r="306" spans="1:4" x14ac:dyDescent="0.3">
      <c r="A306" s="36">
        <v>612875731</v>
      </c>
      <c r="B306" s="9">
        <v>37332</v>
      </c>
      <c r="C306" s="9"/>
      <c r="D306" s="3"/>
    </row>
    <row r="307" spans="1:4" x14ac:dyDescent="0.3">
      <c r="A307" s="36">
        <v>615379336</v>
      </c>
      <c r="B307" s="9">
        <v>54540</v>
      </c>
      <c r="C307" s="9"/>
      <c r="D307" s="3"/>
    </row>
    <row r="308" spans="1:4" x14ac:dyDescent="0.3">
      <c r="A308" s="36">
        <v>615544704</v>
      </c>
      <c r="B308" s="9">
        <v>64800</v>
      </c>
      <c r="C308" s="9"/>
      <c r="D308" s="3"/>
    </row>
    <row r="309" spans="1:4" x14ac:dyDescent="0.3">
      <c r="A309" s="36">
        <v>615923912</v>
      </c>
      <c r="B309" s="9">
        <v>87024</v>
      </c>
      <c r="C309" s="9"/>
      <c r="D309" s="3"/>
    </row>
    <row r="310" spans="1:4" x14ac:dyDescent="0.3">
      <c r="A310" s="36">
        <v>615926676</v>
      </c>
      <c r="B310" s="9">
        <v>40932</v>
      </c>
      <c r="C310" s="9"/>
      <c r="D310" s="3"/>
    </row>
    <row r="311" spans="1:4" x14ac:dyDescent="0.3">
      <c r="A311" s="36">
        <v>618391657</v>
      </c>
      <c r="B311" s="9">
        <v>45162</v>
      </c>
      <c r="C311" s="9"/>
      <c r="D311" s="3"/>
    </row>
    <row r="312" spans="1:4" x14ac:dyDescent="0.3">
      <c r="A312" s="36">
        <v>618716193</v>
      </c>
      <c r="B312" s="9">
        <v>45134</v>
      </c>
      <c r="C312" s="9"/>
      <c r="D312" s="3"/>
    </row>
    <row r="313" spans="1:4" x14ac:dyDescent="0.3">
      <c r="A313" s="36">
        <v>619778135</v>
      </c>
      <c r="B313" s="9">
        <v>60588</v>
      </c>
      <c r="C313" s="9"/>
      <c r="D313" s="3"/>
    </row>
    <row r="314" spans="1:4" x14ac:dyDescent="0.3">
      <c r="A314" s="36">
        <v>621671024</v>
      </c>
      <c r="B314" s="9">
        <v>80888</v>
      </c>
      <c r="C314" s="9"/>
      <c r="D314" s="3"/>
    </row>
    <row r="315" spans="1:4" x14ac:dyDescent="0.3">
      <c r="A315" s="36">
        <v>623824838</v>
      </c>
      <c r="B315" s="9">
        <v>89652</v>
      </c>
      <c r="C315" s="9"/>
      <c r="D315" s="3"/>
    </row>
    <row r="316" spans="1:4" x14ac:dyDescent="0.3">
      <c r="A316" s="36">
        <v>625182507</v>
      </c>
      <c r="B316" s="9">
        <v>58920</v>
      </c>
      <c r="C316" s="9"/>
      <c r="D316" s="3"/>
    </row>
    <row r="317" spans="1:4" x14ac:dyDescent="0.3">
      <c r="A317" s="36">
        <v>626776930</v>
      </c>
      <c r="B317" s="9">
        <v>84576</v>
      </c>
      <c r="C317" s="9"/>
      <c r="D317" s="3"/>
    </row>
    <row r="318" spans="1:4" x14ac:dyDescent="0.3">
      <c r="A318" s="36">
        <v>626944481</v>
      </c>
      <c r="B318" s="9">
        <v>62160</v>
      </c>
      <c r="C318" s="9"/>
      <c r="D318" s="3"/>
    </row>
    <row r="319" spans="1:4" x14ac:dyDescent="0.3">
      <c r="A319" s="36">
        <v>627751218</v>
      </c>
      <c r="B319" s="9">
        <v>83184</v>
      </c>
      <c r="C319" s="9"/>
      <c r="D319" s="3"/>
    </row>
    <row r="320" spans="1:4" x14ac:dyDescent="0.3">
      <c r="A320" s="36">
        <v>630342120</v>
      </c>
      <c r="B320" s="9">
        <v>79728</v>
      </c>
      <c r="C320" s="9"/>
      <c r="D320" s="3"/>
    </row>
    <row r="321" spans="1:4" x14ac:dyDescent="0.3">
      <c r="A321" s="36">
        <v>630360795</v>
      </c>
      <c r="B321" s="9">
        <v>91430</v>
      </c>
      <c r="C321" s="9"/>
      <c r="D321" s="3"/>
    </row>
    <row r="322" spans="1:4" x14ac:dyDescent="0.3">
      <c r="A322" s="36">
        <v>630933700</v>
      </c>
      <c r="B322" s="9">
        <v>59556</v>
      </c>
      <c r="C322" s="9"/>
      <c r="D322" s="3"/>
    </row>
    <row r="323" spans="1:4" x14ac:dyDescent="0.3">
      <c r="A323" s="36">
        <v>632004244</v>
      </c>
      <c r="B323" s="9">
        <v>107340</v>
      </c>
      <c r="C323" s="9"/>
      <c r="D323" s="3"/>
    </row>
    <row r="324" spans="1:4" x14ac:dyDescent="0.3">
      <c r="A324" s="36">
        <v>633607217</v>
      </c>
      <c r="B324" s="9">
        <v>69756</v>
      </c>
      <c r="C324" s="9"/>
      <c r="D324" s="3"/>
    </row>
    <row r="325" spans="1:4" x14ac:dyDescent="0.3">
      <c r="A325" s="36">
        <v>633674515</v>
      </c>
      <c r="B325" s="9">
        <v>66828</v>
      </c>
      <c r="C325" s="9"/>
      <c r="D325" s="3"/>
    </row>
    <row r="326" spans="1:4" x14ac:dyDescent="0.3">
      <c r="A326" s="36">
        <v>633829493</v>
      </c>
      <c r="B326" s="9">
        <v>55632</v>
      </c>
      <c r="C326" s="9"/>
      <c r="D326" s="3"/>
    </row>
    <row r="327" spans="1:4" x14ac:dyDescent="0.3">
      <c r="A327" s="36">
        <v>633929770</v>
      </c>
      <c r="B327" s="9">
        <v>94632</v>
      </c>
      <c r="C327" s="9"/>
      <c r="D327" s="3"/>
    </row>
    <row r="328" spans="1:4" x14ac:dyDescent="0.3">
      <c r="A328" s="36">
        <v>636091306</v>
      </c>
      <c r="B328" s="9">
        <v>93096</v>
      </c>
      <c r="C328" s="9"/>
      <c r="D328" s="3"/>
    </row>
    <row r="329" spans="1:4" x14ac:dyDescent="0.3">
      <c r="A329" s="36">
        <v>636833479</v>
      </c>
      <c r="B329" s="9">
        <v>48408</v>
      </c>
      <c r="C329" s="9"/>
      <c r="D329" s="3"/>
    </row>
    <row r="330" spans="1:4" x14ac:dyDescent="0.3">
      <c r="A330" s="36">
        <v>637176113</v>
      </c>
      <c r="B330" s="9">
        <v>42374</v>
      </c>
      <c r="C330" s="9"/>
      <c r="D330" s="3"/>
    </row>
    <row r="331" spans="1:4" x14ac:dyDescent="0.3">
      <c r="A331" s="36">
        <v>637916675</v>
      </c>
      <c r="B331" s="9">
        <v>95280</v>
      </c>
      <c r="C331" s="9"/>
      <c r="D331" s="3"/>
    </row>
    <row r="332" spans="1:4" x14ac:dyDescent="0.3">
      <c r="A332" s="36">
        <v>641904420</v>
      </c>
      <c r="B332" s="9">
        <v>103488</v>
      </c>
      <c r="C332" s="9"/>
      <c r="D332" s="3"/>
    </row>
    <row r="333" spans="1:4" x14ac:dyDescent="0.3">
      <c r="A333" s="36">
        <v>643430418</v>
      </c>
      <c r="B333" s="9">
        <v>89688</v>
      </c>
      <c r="C333" s="9"/>
      <c r="D333" s="3"/>
    </row>
    <row r="334" spans="1:4" x14ac:dyDescent="0.3">
      <c r="A334" s="36">
        <v>644862982</v>
      </c>
      <c r="B334" s="9">
        <v>77316</v>
      </c>
      <c r="C334" s="9"/>
      <c r="D334" s="3"/>
    </row>
    <row r="335" spans="1:4" x14ac:dyDescent="0.3">
      <c r="A335" s="36">
        <v>646194777</v>
      </c>
      <c r="B335" s="9">
        <v>85428</v>
      </c>
      <c r="C335" s="9"/>
      <c r="D335" s="3"/>
    </row>
    <row r="336" spans="1:4" x14ac:dyDescent="0.3">
      <c r="A336" s="36">
        <v>646373844</v>
      </c>
      <c r="B336" s="9">
        <v>59286</v>
      </c>
      <c r="C336" s="9"/>
      <c r="D336" s="3"/>
    </row>
    <row r="337" spans="1:4" x14ac:dyDescent="0.3">
      <c r="A337" s="36">
        <v>646474531</v>
      </c>
      <c r="B337" s="9">
        <v>57108</v>
      </c>
      <c r="C337" s="9"/>
      <c r="D337" s="3"/>
    </row>
    <row r="338" spans="1:4" x14ac:dyDescent="0.3">
      <c r="A338" s="36">
        <v>649296931</v>
      </c>
      <c r="B338" s="9">
        <v>51792</v>
      </c>
      <c r="C338" s="9"/>
      <c r="D338" s="3"/>
    </row>
    <row r="339" spans="1:4" x14ac:dyDescent="0.3">
      <c r="A339" s="36">
        <v>651162119</v>
      </c>
      <c r="B339" s="9">
        <v>98532</v>
      </c>
      <c r="C339" s="9"/>
      <c r="D339" s="3"/>
    </row>
    <row r="340" spans="1:4" x14ac:dyDescent="0.3">
      <c r="A340" s="36">
        <v>651922560</v>
      </c>
      <c r="B340" s="9">
        <v>86472</v>
      </c>
      <c r="C340" s="9"/>
      <c r="D340" s="3"/>
    </row>
    <row r="341" spans="1:4" x14ac:dyDescent="0.3">
      <c r="A341" s="36">
        <v>651972107</v>
      </c>
      <c r="B341" s="9">
        <v>86052</v>
      </c>
      <c r="C341" s="9"/>
      <c r="D341" s="3"/>
    </row>
    <row r="342" spans="1:4" x14ac:dyDescent="0.3">
      <c r="A342" s="36">
        <v>655654975</v>
      </c>
      <c r="B342" s="9">
        <v>54312</v>
      </c>
      <c r="C342" s="9"/>
      <c r="D342" s="3"/>
    </row>
    <row r="343" spans="1:4" x14ac:dyDescent="0.3">
      <c r="A343" s="36">
        <v>655938513</v>
      </c>
      <c r="B343" s="9">
        <v>61992</v>
      </c>
      <c r="C343" s="9"/>
      <c r="D343" s="3"/>
    </row>
    <row r="344" spans="1:4" x14ac:dyDescent="0.3">
      <c r="A344" s="36">
        <v>656579960</v>
      </c>
      <c r="B344" s="9">
        <v>35712</v>
      </c>
      <c r="C344" s="9"/>
      <c r="D344" s="3"/>
    </row>
    <row r="345" spans="1:4" x14ac:dyDescent="0.3">
      <c r="A345" s="36">
        <v>657110626</v>
      </c>
      <c r="B345" s="9">
        <v>76620</v>
      </c>
      <c r="C345" s="9"/>
      <c r="D345" s="3"/>
    </row>
    <row r="346" spans="1:4" x14ac:dyDescent="0.3">
      <c r="A346" s="36">
        <v>657733068</v>
      </c>
      <c r="B346" s="9">
        <v>56472</v>
      </c>
      <c r="C346" s="9"/>
      <c r="D346" s="3"/>
    </row>
    <row r="347" spans="1:4" x14ac:dyDescent="0.3">
      <c r="A347" s="36">
        <v>660724644</v>
      </c>
      <c r="B347" s="9">
        <v>58584</v>
      </c>
      <c r="C347" s="9"/>
      <c r="D347" s="3"/>
    </row>
    <row r="348" spans="1:4" x14ac:dyDescent="0.3">
      <c r="A348" s="36">
        <v>662539900</v>
      </c>
      <c r="B348" s="9">
        <v>39852</v>
      </c>
      <c r="C348" s="9"/>
      <c r="D348" s="3"/>
    </row>
    <row r="349" spans="1:4" x14ac:dyDescent="0.3">
      <c r="A349" s="36">
        <v>665708515</v>
      </c>
      <c r="B349" s="9">
        <v>38292</v>
      </c>
      <c r="C349" s="9"/>
      <c r="D349" s="3"/>
    </row>
    <row r="350" spans="1:4" x14ac:dyDescent="0.3">
      <c r="A350" s="36">
        <v>665947771</v>
      </c>
      <c r="B350" s="9">
        <v>42552</v>
      </c>
      <c r="C350" s="9"/>
      <c r="D350" s="3"/>
    </row>
    <row r="351" spans="1:4" x14ac:dyDescent="0.3">
      <c r="A351" s="36">
        <v>667397994</v>
      </c>
      <c r="B351" s="9">
        <v>67728</v>
      </c>
      <c r="C351" s="9"/>
      <c r="D351" s="3"/>
    </row>
    <row r="352" spans="1:4" x14ac:dyDescent="0.3">
      <c r="A352" s="36">
        <v>669509980</v>
      </c>
      <c r="B352" s="9">
        <v>75660</v>
      </c>
      <c r="C352" s="9"/>
      <c r="D352" s="3"/>
    </row>
    <row r="353" spans="1:4" x14ac:dyDescent="0.3">
      <c r="A353" s="36">
        <v>671450241</v>
      </c>
      <c r="B353" s="9">
        <v>42384</v>
      </c>
      <c r="C353" s="9"/>
      <c r="D353" s="3"/>
    </row>
    <row r="354" spans="1:4" x14ac:dyDescent="0.3">
      <c r="A354" s="36">
        <v>672802098</v>
      </c>
      <c r="B354" s="9">
        <v>90936</v>
      </c>
      <c r="C354" s="9"/>
      <c r="D354" s="3"/>
    </row>
    <row r="355" spans="1:4" x14ac:dyDescent="0.3">
      <c r="A355" s="36">
        <v>674233534</v>
      </c>
      <c r="B355" s="9">
        <v>60312</v>
      </c>
      <c r="C355" s="9"/>
      <c r="D355" s="3"/>
    </row>
    <row r="356" spans="1:4" x14ac:dyDescent="0.3">
      <c r="A356" s="36">
        <v>674873787</v>
      </c>
      <c r="B356" s="9">
        <v>61692</v>
      </c>
      <c r="C356" s="9"/>
      <c r="D356" s="3"/>
    </row>
    <row r="357" spans="1:4" x14ac:dyDescent="0.3">
      <c r="A357" s="36">
        <v>675688768</v>
      </c>
      <c r="B357" s="9">
        <v>56808</v>
      </c>
      <c r="C357" s="9"/>
      <c r="D357" s="3"/>
    </row>
    <row r="358" spans="1:4" x14ac:dyDescent="0.3">
      <c r="A358" s="36">
        <v>675697525</v>
      </c>
      <c r="B358" s="9">
        <v>57312</v>
      </c>
      <c r="C358" s="9"/>
      <c r="D358" s="3"/>
    </row>
    <row r="359" spans="1:4" x14ac:dyDescent="0.3">
      <c r="A359" s="36">
        <v>676556479</v>
      </c>
      <c r="B359" s="9">
        <v>55656</v>
      </c>
      <c r="C359" s="9"/>
      <c r="D359" s="3"/>
    </row>
    <row r="360" spans="1:4" x14ac:dyDescent="0.3">
      <c r="A360" s="36">
        <v>677366719</v>
      </c>
      <c r="B360" s="9">
        <v>38436</v>
      </c>
      <c r="C360" s="9"/>
      <c r="D360" s="3"/>
    </row>
    <row r="361" spans="1:4" x14ac:dyDescent="0.3">
      <c r="A361" s="36">
        <v>678133575</v>
      </c>
      <c r="B361" s="9">
        <v>97284</v>
      </c>
      <c r="C361" s="9"/>
      <c r="D361" s="3"/>
    </row>
    <row r="362" spans="1:4" x14ac:dyDescent="0.3">
      <c r="A362" s="36">
        <v>679263796</v>
      </c>
      <c r="B362" s="9">
        <v>75288</v>
      </c>
      <c r="C362" s="9"/>
      <c r="D362" s="3"/>
    </row>
    <row r="363" spans="1:4" x14ac:dyDescent="0.3">
      <c r="A363" s="36">
        <v>680104027</v>
      </c>
      <c r="B363" s="9">
        <v>58260</v>
      </c>
      <c r="C363" s="9"/>
      <c r="D363" s="3"/>
    </row>
    <row r="364" spans="1:4" x14ac:dyDescent="0.3">
      <c r="A364" s="36">
        <v>680238094</v>
      </c>
      <c r="B364" s="9">
        <v>72048</v>
      </c>
      <c r="C364" s="9"/>
      <c r="D364" s="3"/>
    </row>
    <row r="365" spans="1:4" x14ac:dyDescent="0.3">
      <c r="A365" s="36">
        <v>682969352</v>
      </c>
      <c r="B365" s="9">
        <v>37524</v>
      </c>
      <c r="C365" s="9"/>
      <c r="D365" s="3"/>
    </row>
    <row r="366" spans="1:4" x14ac:dyDescent="0.3">
      <c r="A366" s="36">
        <v>683271296</v>
      </c>
      <c r="B366" s="9">
        <v>93540</v>
      </c>
      <c r="C366" s="9"/>
      <c r="D366" s="3"/>
    </row>
    <row r="367" spans="1:4" x14ac:dyDescent="0.3">
      <c r="A367" s="36">
        <v>684544929</v>
      </c>
      <c r="B367" s="9">
        <v>54960</v>
      </c>
      <c r="C367" s="9"/>
      <c r="D367" s="3"/>
    </row>
    <row r="368" spans="1:4" x14ac:dyDescent="0.3">
      <c r="A368" s="36">
        <v>688277511</v>
      </c>
      <c r="B368" s="9">
        <v>54120</v>
      </c>
      <c r="C368" s="9"/>
      <c r="D368" s="3"/>
    </row>
    <row r="369" spans="1:4" x14ac:dyDescent="0.3">
      <c r="A369" s="36">
        <v>688868376</v>
      </c>
      <c r="B369" s="9">
        <v>80424</v>
      </c>
      <c r="C369" s="9"/>
      <c r="D369" s="3"/>
    </row>
    <row r="370" spans="1:4" x14ac:dyDescent="0.3">
      <c r="A370" s="36">
        <v>689542796</v>
      </c>
      <c r="B370" s="9">
        <v>64536</v>
      </c>
      <c r="C370" s="9"/>
      <c r="D370" s="3"/>
    </row>
    <row r="371" spans="1:4" x14ac:dyDescent="0.3">
      <c r="A371" s="36">
        <v>689966801</v>
      </c>
      <c r="B371" s="9">
        <v>39168</v>
      </c>
      <c r="C371" s="9"/>
      <c r="D371" s="3"/>
    </row>
    <row r="372" spans="1:4" x14ac:dyDescent="0.3">
      <c r="A372" s="36">
        <v>691288453</v>
      </c>
      <c r="B372" s="9">
        <v>42360</v>
      </c>
      <c r="C372" s="9"/>
      <c r="D372" s="3"/>
    </row>
    <row r="373" spans="1:4" x14ac:dyDescent="0.3">
      <c r="A373" s="36">
        <v>693762404</v>
      </c>
      <c r="B373" s="9">
        <v>87686</v>
      </c>
      <c r="C373" s="9"/>
      <c r="D373" s="3"/>
    </row>
    <row r="374" spans="1:4" x14ac:dyDescent="0.3">
      <c r="A374" s="36">
        <v>694249618</v>
      </c>
      <c r="B374" s="9">
        <v>39878</v>
      </c>
      <c r="C374" s="9"/>
      <c r="D374" s="3"/>
    </row>
    <row r="375" spans="1:4" x14ac:dyDescent="0.3">
      <c r="A375" s="36">
        <v>695523356</v>
      </c>
      <c r="B375" s="9">
        <v>100452</v>
      </c>
      <c r="C375" s="9"/>
      <c r="D375" s="3"/>
    </row>
    <row r="376" spans="1:4" x14ac:dyDescent="0.3">
      <c r="A376" s="36">
        <v>696351854</v>
      </c>
      <c r="B376" s="9">
        <v>38544</v>
      </c>
      <c r="C376" s="9"/>
      <c r="D376" s="3"/>
    </row>
    <row r="377" spans="1:4" x14ac:dyDescent="0.3">
      <c r="A377" s="36">
        <v>697693553</v>
      </c>
      <c r="B377" s="9">
        <v>76008</v>
      </c>
      <c r="C377" s="9"/>
      <c r="D377" s="3"/>
    </row>
    <row r="378" spans="1:4" x14ac:dyDescent="0.3">
      <c r="A378" s="36">
        <v>699681736</v>
      </c>
      <c r="B378" s="9">
        <v>58560</v>
      </c>
      <c r="C378" s="9"/>
      <c r="D378" s="3"/>
    </row>
    <row r="379" spans="1:4" x14ac:dyDescent="0.3">
      <c r="A379" s="36">
        <v>701613210</v>
      </c>
      <c r="B379" s="9">
        <v>37104</v>
      </c>
      <c r="C379" s="9"/>
      <c r="D379" s="3"/>
    </row>
    <row r="380" spans="1:4" x14ac:dyDescent="0.3">
      <c r="A380" s="36">
        <v>703527001</v>
      </c>
      <c r="B380" s="9">
        <v>52152</v>
      </c>
      <c r="C380" s="9"/>
      <c r="D380" s="3"/>
    </row>
    <row r="381" spans="1:4" x14ac:dyDescent="0.3">
      <c r="A381" s="36">
        <v>703892281</v>
      </c>
      <c r="B381" s="9">
        <v>57144</v>
      </c>
      <c r="C381" s="9"/>
      <c r="D381" s="3"/>
    </row>
    <row r="382" spans="1:4" x14ac:dyDescent="0.3">
      <c r="A382" s="36">
        <v>705958742</v>
      </c>
      <c r="B382" s="9">
        <v>75558</v>
      </c>
      <c r="C382" s="9"/>
      <c r="D382" s="3"/>
    </row>
    <row r="383" spans="1:4" x14ac:dyDescent="0.3">
      <c r="A383" s="36">
        <v>706544471</v>
      </c>
      <c r="B383" s="9">
        <v>78685</v>
      </c>
      <c r="C383" s="9"/>
      <c r="D383" s="3"/>
    </row>
    <row r="384" spans="1:4" x14ac:dyDescent="0.3">
      <c r="A384" s="36">
        <v>708634159</v>
      </c>
      <c r="B384" s="9">
        <v>95724</v>
      </c>
      <c r="C384" s="9"/>
      <c r="D384" s="3"/>
    </row>
    <row r="385" spans="1:4" x14ac:dyDescent="0.3">
      <c r="A385" s="36">
        <v>710868070</v>
      </c>
      <c r="B385" s="9">
        <v>95676</v>
      </c>
      <c r="C385" s="9"/>
      <c r="D385" s="3"/>
    </row>
    <row r="386" spans="1:4" x14ac:dyDescent="0.3">
      <c r="A386" s="36">
        <v>712618234</v>
      </c>
      <c r="B386" s="9">
        <v>39690</v>
      </c>
      <c r="C386" s="9"/>
      <c r="D386" s="3"/>
    </row>
    <row r="387" spans="1:4" x14ac:dyDescent="0.3">
      <c r="A387" s="36">
        <v>713572285</v>
      </c>
      <c r="B387" s="9">
        <v>37512</v>
      </c>
      <c r="C387" s="9"/>
      <c r="D387" s="3"/>
    </row>
    <row r="388" spans="1:4" x14ac:dyDescent="0.3">
      <c r="A388" s="36">
        <v>714156150</v>
      </c>
      <c r="B388" s="9">
        <v>82224</v>
      </c>
      <c r="C388" s="9"/>
      <c r="D388" s="3"/>
    </row>
    <row r="389" spans="1:4" x14ac:dyDescent="0.3">
      <c r="A389" s="36">
        <v>715106344</v>
      </c>
      <c r="B389" s="9">
        <v>73704</v>
      </c>
      <c r="C389" s="9"/>
      <c r="D389" s="3"/>
    </row>
    <row r="390" spans="1:4" x14ac:dyDescent="0.3">
      <c r="A390" s="36">
        <v>720463458</v>
      </c>
      <c r="B390" s="9">
        <v>97968</v>
      </c>
      <c r="C390" s="9"/>
      <c r="D390" s="3"/>
    </row>
    <row r="391" spans="1:4" x14ac:dyDescent="0.3">
      <c r="A391" s="36">
        <v>723097934</v>
      </c>
      <c r="B391" s="9">
        <v>54600</v>
      </c>
      <c r="C391" s="9"/>
      <c r="D391" s="3"/>
    </row>
    <row r="392" spans="1:4" x14ac:dyDescent="0.3">
      <c r="A392" s="36">
        <v>724347435</v>
      </c>
      <c r="B392" s="9">
        <v>96396</v>
      </c>
      <c r="C392" s="9"/>
      <c r="D392" s="3"/>
    </row>
    <row r="393" spans="1:4" x14ac:dyDescent="0.3">
      <c r="A393" s="36">
        <v>725587605</v>
      </c>
      <c r="B393" s="9">
        <v>38196</v>
      </c>
      <c r="C393" s="9"/>
      <c r="D393" s="3"/>
    </row>
    <row r="394" spans="1:4" x14ac:dyDescent="0.3">
      <c r="A394" s="36">
        <v>727578626</v>
      </c>
      <c r="B394" s="9">
        <v>86076</v>
      </c>
      <c r="C394" s="9"/>
      <c r="D394" s="3"/>
    </row>
    <row r="395" spans="1:4" x14ac:dyDescent="0.3">
      <c r="A395" s="36">
        <v>728161046</v>
      </c>
      <c r="B395" s="9">
        <v>55236</v>
      </c>
      <c r="C395" s="9"/>
      <c r="D395" s="3"/>
    </row>
    <row r="396" spans="1:4" x14ac:dyDescent="0.3">
      <c r="A396" s="36">
        <v>731605495</v>
      </c>
      <c r="B396" s="9">
        <v>103512</v>
      </c>
      <c r="C396" s="9"/>
      <c r="D396" s="3"/>
    </row>
    <row r="397" spans="1:4" x14ac:dyDescent="0.3">
      <c r="A397" s="36">
        <v>732327014</v>
      </c>
      <c r="B397" s="9">
        <v>53064</v>
      </c>
      <c r="C397" s="9"/>
      <c r="D397" s="3"/>
    </row>
    <row r="398" spans="1:4" x14ac:dyDescent="0.3">
      <c r="A398" s="36">
        <v>738787450</v>
      </c>
      <c r="B398" s="9">
        <v>50580</v>
      </c>
      <c r="C398" s="9"/>
      <c r="D398" s="3"/>
    </row>
    <row r="399" spans="1:4" x14ac:dyDescent="0.3">
      <c r="A399" s="36">
        <v>739788846</v>
      </c>
      <c r="B399" s="9">
        <v>77352</v>
      </c>
      <c r="C399" s="9"/>
      <c r="D399" s="3"/>
    </row>
    <row r="400" spans="1:4" x14ac:dyDescent="0.3">
      <c r="A400" s="36">
        <v>740484980</v>
      </c>
      <c r="B400" s="9">
        <v>75972</v>
      </c>
      <c r="C400" s="9"/>
      <c r="D400" s="3"/>
    </row>
    <row r="401" spans="1:4" x14ac:dyDescent="0.3">
      <c r="A401" s="36">
        <v>742427623</v>
      </c>
      <c r="B401" s="9">
        <v>57420</v>
      </c>
      <c r="C401" s="9"/>
      <c r="D401" s="3"/>
    </row>
    <row r="402" spans="1:4" x14ac:dyDescent="0.3">
      <c r="A402" s="36">
        <v>742926630</v>
      </c>
      <c r="B402" s="9">
        <v>58440</v>
      </c>
      <c r="C402" s="9"/>
      <c r="D402" s="3"/>
    </row>
    <row r="403" spans="1:4" x14ac:dyDescent="0.3">
      <c r="A403" s="36">
        <v>743123174</v>
      </c>
      <c r="B403" s="9">
        <v>56448</v>
      </c>
      <c r="C403" s="9"/>
      <c r="D403" s="3"/>
    </row>
    <row r="404" spans="1:4" x14ac:dyDescent="0.3">
      <c r="A404" s="36">
        <v>743218572</v>
      </c>
      <c r="B404" s="9">
        <v>41196</v>
      </c>
      <c r="C404" s="9"/>
      <c r="D404" s="3"/>
    </row>
    <row r="405" spans="1:4" x14ac:dyDescent="0.3">
      <c r="A405" s="36">
        <v>745487020</v>
      </c>
      <c r="B405" s="9">
        <v>64296</v>
      </c>
      <c r="C405" s="9"/>
      <c r="D405" s="3"/>
    </row>
    <row r="406" spans="1:4" x14ac:dyDescent="0.3">
      <c r="A406" s="36">
        <v>745505615</v>
      </c>
      <c r="B406" s="9">
        <v>106620</v>
      </c>
      <c r="C406" s="9"/>
      <c r="D406" s="3"/>
    </row>
    <row r="407" spans="1:4" x14ac:dyDescent="0.3">
      <c r="A407" s="36">
        <v>746041107</v>
      </c>
      <c r="B407" s="9">
        <v>56544</v>
      </c>
      <c r="C407" s="9"/>
      <c r="D407" s="3"/>
    </row>
    <row r="408" spans="1:4" x14ac:dyDescent="0.3">
      <c r="A408" s="36">
        <v>746629138</v>
      </c>
      <c r="B408" s="9">
        <v>85380</v>
      </c>
      <c r="C408" s="9"/>
      <c r="D408" s="3"/>
    </row>
    <row r="409" spans="1:4" x14ac:dyDescent="0.3">
      <c r="A409" s="36">
        <v>750391765</v>
      </c>
      <c r="B409" s="9">
        <v>54576</v>
      </c>
      <c r="C409" s="9"/>
      <c r="D409" s="3"/>
    </row>
    <row r="410" spans="1:4" x14ac:dyDescent="0.3">
      <c r="A410" s="36">
        <v>751429538</v>
      </c>
      <c r="B410" s="9">
        <v>87168</v>
      </c>
      <c r="C410" s="9"/>
      <c r="D410" s="3"/>
    </row>
    <row r="411" spans="1:4" x14ac:dyDescent="0.3">
      <c r="A411" s="36">
        <v>751857002</v>
      </c>
      <c r="B411" s="9">
        <v>36012</v>
      </c>
      <c r="C411" s="9"/>
      <c r="D411" s="3"/>
    </row>
    <row r="412" spans="1:4" x14ac:dyDescent="0.3">
      <c r="A412" s="36">
        <v>753258432</v>
      </c>
      <c r="B412" s="9">
        <v>87773</v>
      </c>
      <c r="C412" s="9"/>
      <c r="D412" s="3"/>
    </row>
    <row r="413" spans="1:4" x14ac:dyDescent="0.3">
      <c r="A413" s="36">
        <v>753539317</v>
      </c>
      <c r="B413" s="9">
        <v>63300</v>
      </c>
      <c r="C413" s="9"/>
      <c r="D413" s="3"/>
    </row>
    <row r="414" spans="1:4" x14ac:dyDescent="0.3">
      <c r="A414" s="36">
        <v>753908826</v>
      </c>
      <c r="B414" s="9">
        <v>53544</v>
      </c>
      <c r="C414" s="9"/>
      <c r="D414" s="3"/>
    </row>
    <row r="415" spans="1:4" x14ac:dyDescent="0.3">
      <c r="A415" s="36">
        <v>754086593</v>
      </c>
      <c r="B415" s="9">
        <v>86196</v>
      </c>
      <c r="C415" s="9"/>
      <c r="D415" s="3"/>
    </row>
    <row r="416" spans="1:4" x14ac:dyDescent="0.3">
      <c r="A416" s="36">
        <v>758630295</v>
      </c>
      <c r="B416" s="9">
        <v>74880</v>
      </c>
      <c r="C416" s="9"/>
      <c r="D416" s="3"/>
    </row>
    <row r="417" spans="1:4" x14ac:dyDescent="0.3">
      <c r="A417" s="36">
        <v>758668410</v>
      </c>
      <c r="B417" s="9">
        <v>78672</v>
      </c>
      <c r="C417" s="9"/>
      <c r="D417" s="3"/>
    </row>
    <row r="418" spans="1:4" x14ac:dyDescent="0.3">
      <c r="A418" s="36">
        <v>759713459</v>
      </c>
      <c r="B418" s="9">
        <v>77184</v>
      </c>
      <c r="C418" s="9"/>
      <c r="D418" s="3"/>
    </row>
    <row r="419" spans="1:4" x14ac:dyDescent="0.3">
      <c r="A419" s="36">
        <v>759893020</v>
      </c>
      <c r="B419" s="9">
        <v>89808</v>
      </c>
      <c r="C419" s="9"/>
      <c r="D419" s="3"/>
    </row>
    <row r="420" spans="1:4" x14ac:dyDescent="0.3">
      <c r="A420" s="36">
        <v>764058858</v>
      </c>
      <c r="B420" s="9">
        <v>59304</v>
      </c>
      <c r="C420" s="9"/>
      <c r="D420" s="3"/>
    </row>
    <row r="421" spans="1:4" x14ac:dyDescent="0.3">
      <c r="A421" s="36">
        <v>767278107</v>
      </c>
      <c r="B421" s="9">
        <v>41628</v>
      </c>
      <c r="C421" s="9"/>
      <c r="D421" s="3"/>
    </row>
    <row r="422" spans="1:4" x14ac:dyDescent="0.3">
      <c r="A422" s="36">
        <v>770471699</v>
      </c>
      <c r="B422" s="9">
        <v>58884</v>
      </c>
      <c r="C422" s="9"/>
      <c r="D422" s="3"/>
    </row>
    <row r="423" spans="1:4" x14ac:dyDescent="0.3">
      <c r="A423" s="36">
        <v>773653991</v>
      </c>
      <c r="B423" s="9">
        <v>69588</v>
      </c>
      <c r="C423" s="9"/>
      <c r="D423" s="3"/>
    </row>
    <row r="424" spans="1:4" x14ac:dyDescent="0.3">
      <c r="A424" s="36">
        <v>776815393</v>
      </c>
      <c r="B424" s="9">
        <v>42552</v>
      </c>
      <c r="C424" s="9"/>
      <c r="D424" s="3"/>
    </row>
    <row r="425" spans="1:4" x14ac:dyDescent="0.3">
      <c r="A425" s="36">
        <v>779721515</v>
      </c>
      <c r="B425" s="9">
        <v>57462</v>
      </c>
      <c r="C425" s="9"/>
      <c r="D425" s="3"/>
    </row>
    <row r="426" spans="1:4" x14ac:dyDescent="0.3">
      <c r="A426" s="36">
        <v>780852747</v>
      </c>
      <c r="B426" s="9">
        <v>105312</v>
      </c>
      <c r="C426" s="9"/>
      <c r="D426" s="3"/>
    </row>
    <row r="427" spans="1:4" x14ac:dyDescent="0.3">
      <c r="A427" s="36">
        <v>781760152</v>
      </c>
      <c r="B427" s="9">
        <v>54084</v>
      </c>
      <c r="C427" s="9"/>
      <c r="D427" s="3"/>
    </row>
    <row r="428" spans="1:4" x14ac:dyDescent="0.3">
      <c r="A428" s="36">
        <v>783583769</v>
      </c>
      <c r="B428" s="9">
        <v>58602</v>
      </c>
      <c r="C428" s="9"/>
      <c r="D428" s="3"/>
    </row>
    <row r="429" spans="1:4" x14ac:dyDescent="0.3">
      <c r="A429" s="36">
        <v>784151255</v>
      </c>
      <c r="B429" s="9">
        <v>50424</v>
      </c>
      <c r="C429" s="9"/>
      <c r="D429" s="3"/>
    </row>
    <row r="430" spans="1:4" x14ac:dyDescent="0.3">
      <c r="A430" s="36">
        <v>786742916</v>
      </c>
      <c r="B430" s="9">
        <v>42432</v>
      </c>
      <c r="C430" s="9"/>
      <c r="D430" s="3"/>
    </row>
    <row r="431" spans="1:4" x14ac:dyDescent="0.3">
      <c r="A431" s="36">
        <v>787263308</v>
      </c>
      <c r="B431" s="9">
        <v>107424</v>
      </c>
      <c r="C431" s="9"/>
      <c r="D431" s="3"/>
    </row>
    <row r="432" spans="1:4" x14ac:dyDescent="0.3">
      <c r="A432" s="36">
        <v>787347014</v>
      </c>
      <c r="B432" s="9">
        <v>77064</v>
      </c>
      <c r="C432" s="9"/>
      <c r="D432" s="3"/>
    </row>
    <row r="433" spans="1:4" x14ac:dyDescent="0.3">
      <c r="A433" s="36">
        <v>787898206</v>
      </c>
      <c r="B433" s="9">
        <v>87480</v>
      </c>
      <c r="C433" s="9"/>
      <c r="D433" s="3"/>
    </row>
    <row r="434" spans="1:4" x14ac:dyDescent="0.3">
      <c r="A434" s="36">
        <v>790404252</v>
      </c>
      <c r="B434" s="9">
        <v>46522</v>
      </c>
      <c r="C434" s="9"/>
      <c r="D434" s="3"/>
    </row>
    <row r="435" spans="1:4" x14ac:dyDescent="0.3">
      <c r="A435" s="36">
        <v>790696174</v>
      </c>
      <c r="B435" s="9">
        <v>79716</v>
      </c>
      <c r="C435" s="9"/>
      <c r="D435" s="3"/>
    </row>
    <row r="436" spans="1:4" x14ac:dyDescent="0.3">
      <c r="A436" s="36">
        <v>791377197</v>
      </c>
      <c r="B436" s="9">
        <v>59772</v>
      </c>
      <c r="C436" s="9"/>
      <c r="D436" s="3"/>
    </row>
    <row r="437" spans="1:4" x14ac:dyDescent="0.3">
      <c r="A437" s="36">
        <v>791865559</v>
      </c>
      <c r="B437" s="9">
        <v>49620</v>
      </c>
      <c r="C437" s="9"/>
      <c r="D437" s="3"/>
    </row>
    <row r="438" spans="1:4" x14ac:dyDescent="0.3">
      <c r="A438" s="36">
        <v>792581465</v>
      </c>
      <c r="B438" s="9">
        <v>88272</v>
      </c>
      <c r="C438" s="9"/>
      <c r="D438" s="3"/>
    </row>
    <row r="439" spans="1:4" x14ac:dyDescent="0.3">
      <c r="A439" s="36">
        <v>797042288</v>
      </c>
      <c r="B439" s="9">
        <v>40764</v>
      </c>
      <c r="C439" s="9"/>
      <c r="D439" s="3"/>
    </row>
    <row r="440" spans="1:4" x14ac:dyDescent="0.3">
      <c r="A440" s="36">
        <v>797261467</v>
      </c>
      <c r="B440" s="9">
        <v>63972</v>
      </c>
      <c r="C440" s="9"/>
      <c r="D440" s="3"/>
    </row>
    <row r="441" spans="1:4" x14ac:dyDescent="0.3">
      <c r="A441" s="36">
        <v>799457921</v>
      </c>
      <c r="B441" s="9">
        <v>41448</v>
      </c>
      <c r="C441" s="9"/>
      <c r="D441" s="3"/>
    </row>
    <row r="442" spans="1:4" x14ac:dyDescent="0.3">
      <c r="A442" s="36">
        <v>805023090</v>
      </c>
      <c r="B442" s="9">
        <v>55008</v>
      </c>
      <c r="C442" s="9"/>
      <c r="D442" s="3"/>
    </row>
    <row r="443" spans="1:4" x14ac:dyDescent="0.3">
      <c r="A443" s="36">
        <v>805387248</v>
      </c>
      <c r="B443" s="9">
        <v>56112</v>
      </c>
      <c r="C443" s="9"/>
      <c r="D443" s="3"/>
    </row>
    <row r="444" spans="1:4" x14ac:dyDescent="0.3">
      <c r="A444" s="36">
        <v>807341396</v>
      </c>
      <c r="B444" s="9">
        <v>95712</v>
      </c>
      <c r="C444" s="9"/>
      <c r="D444" s="3"/>
    </row>
    <row r="445" spans="1:4" x14ac:dyDescent="0.3">
      <c r="A445" s="36">
        <v>807640102</v>
      </c>
      <c r="B445" s="9">
        <v>42720</v>
      </c>
      <c r="C445" s="9"/>
      <c r="D445" s="3"/>
    </row>
    <row r="446" spans="1:4" x14ac:dyDescent="0.3">
      <c r="A446" s="36">
        <v>808252849</v>
      </c>
      <c r="B446" s="9">
        <v>54000</v>
      </c>
      <c r="C446" s="9"/>
      <c r="D446" s="3"/>
    </row>
    <row r="447" spans="1:4" x14ac:dyDescent="0.3">
      <c r="A447" s="36">
        <v>811614574</v>
      </c>
      <c r="B447" s="9">
        <v>46704</v>
      </c>
      <c r="C447" s="9"/>
      <c r="D447" s="3"/>
    </row>
    <row r="448" spans="1:4" x14ac:dyDescent="0.3">
      <c r="A448" s="36">
        <v>811870345</v>
      </c>
      <c r="B448" s="9">
        <v>80268</v>
      </c>
      <c r="C448" s="9"/>
      <c r="D448" s="3"/>
    </row>
    <row r="449" spans="1:4" x14ac:dyDescent="0.3">
      <c r="A449" s="36">
        <v>813422316</v>
      </c>
      <c r="B449" s="9">
        <v>57828</v>
      </c>
      <c r="C449" s="9"/>
      <c r="D449" s="3"/>
    </row>
    <row r="450" spans="1:4" x14ac:dyDescent="0.3">
      <c r="A450" s="36">
        <v>813599650</v>
      </c>
      <c r="B450" s="9">
        <v>91728</v>
      </c>
      <c r="C450" s="9"/>
      <c r="D450" s="3"/>
    </row>
    <row r="451" spans="1:4" x14ac:dyDescent="0.3">
      <c r="A451" s="36">
        <v>813922988</v>
      </c>
      <c r="B451" s="9">
        <v>63528</v>
      </c>
      <c r="C451" s="9"/>
      <c r="D451" s="3"/>
    </row>
    <row r="452" spans="1:4" x14ac:dyDescent="0.3">
      <c r="A452" s="36">
        <v>814804939</v>
      </c>
      <c r="B452" s="9">
        <v>80676</v>
      </c>
      <c r="C452" s="9"/>
      <c r="D452" s="3"/>
    </row>
    <row r="453" spans="1:4" x14ac:dyDescent="0.3">
      <c r="A453" s="36">
        <v>815016608</v>
      </c>
      <c r="B453" s="9">
        <v>58788</v>
      </c>
      <c r="C453" s="9"/>
      <c r="D453" s="3"/>
    </row>
    <row r="454" spans="1:4" x14ac:dyDescent="0.3">
      <c r="A454" s="36">
        <v>815310775</v>
      </c>
      <c r="B454" s="9">
        <v>49200</v>
      </c>
      <c r="C454" s="9"/>
      <c r="D454" s="3"/>
    </row>
    <row r="455" spans="1:4" x14ac:dyDescent="0.3">
      <c r="A455" s="36">
        <v>816016006</v>
      </c>
      <c r="B455" s="9">
        <v>36134</v>
      </c>
      <c r="C455" s="9"/>
      <c r="D455" s="3"/>
    </row>
    <row r="456" spans="1:4" x14ac:dyDescent="0.3">
      <c r="A456" s="36">
        <v>816254323</v>
      </c>
      <c r="B456" s="9">
        <v>76956</v>
      </c>
      <c r="C456" s="9"/>
      <c r="D456" s="3"/>
    </row>
    <row r="457" spans="1:4" x14ac:dyDescent="0.3">
      <c r="A457" s="36">
        <v>818319298</v>
      </c>
      <c r="B457" s="9">
        <v>57996</v>
      </c>
      <c r="C457" s="9"/>
      <c r="D457" s="3"/>
    </row>
    <row r="458" spans="1:4" x14ac:dyDescent="0.3">
      <c r="A458" s="36">
        <v>818653410</v>
      </c>
      <c r="B458" s="9">
        <v>51486</v>
      </c>
      <c r="C458" s="9"/>
      <c r="D458" s="3"/>
    </row>
    <row r="459" spans="1:4" x14ac:dyDescent="0.3">
      <c r="A459" s="36">
        <v>819353294</v>
      </c>
      <c r="B459" s="9">
        <v>75226</v>
      </c>
      <c r="C459" s="9"/>
      <c r="D459" s="3"/>
    </row>
    <row r="460" spans="1:4" x14ac:dyDescent="0.3">
      <c r="A460" s="36">
        <v>820120633</v>
      </c>
      <c r="B460" s="9">
        <v>29054</v>
      </c>
      <c r="C460" s="9"/>
      <c r="D460" s="3"/>
    </row>
    <row r="461" spans="1:4" x14ac:dyDescent="0.3">
      <c r="A461" s="36">
        <v>820452652</v>
      </c>
      <c r="B461" s="9">
        <v>45324</v>
      </c>
      <c r="C461" s="9"/>
      <c r="D461" s="3"/>
    </row>
    <row r="462" spans="1:4" x14ac:dyDescent="0.3">
      <c r="A462" s="36">
        <v>822227287</v>
      </c>
      <c r="B462" s="9">
        <v>90144</v>
      </c>
      <c r="C462" s="9"/>
      <c r="D462" s="3"/>
    </row>
    <row r="463" spans="1:4" x14ac:dyDescent="0.3">
      <c r="A463" s="36">
        <v>822253614</v>
      </c>
      <c r="B463" s="9">
        <v>70092</v>
      </c>
      <c r="C463" s="9"/>
      <c r="D463" s="3"/>
    </row>
    <row r="464" spans="1:4" x14ac:dyDescent="0.3">
      <c r="A464" s="36">
        <v>822502893</v>
      </c>
      <c r="B464" s="9">
        <v>82092</v>
      </c>
      <c r="C464" s="9"/>
      <c r="D464" s="3"/>
    </row>
    <row r="465" spans="1:4" x14ac:dyDescent="0.3">
      <c r="A465" s="36">
        <v>822968464</v>
      </c>
      <c r="B465" s="9">
        <v>69600</v>
      </c>
      <c r="C465" s="9"/>
      <c r="D465" s="3"/>
    </row>
    <row r="466" spans="1:4" x14ac:dyDescent="0.3">
      <c r="A466" s="36">
        <v>824664208</v>
      </c>
      <c r="B466" s="9">
        <v>70968</v>
      </c>
      <c r="C466" s="9"/>
      <c r="D466" s="3"/>
    </row>
    <row r="467" spans="1:4" x14ac:dyDescent="0.3">
      <c r="A467" s="36">
        <v>827994617</v>
      </c>
      <c r="B467" s="9">
        <v>50976</v>
      </c>
      <c r="C467" s="9"/>
      <c r="D467" s="3"/>
    </row>
    <row r="468" spans="1:4" x14ac:dyDescent="0.3">
      <c r="A468" s="36">
        <v>828107391</v>
      </c>
      <c r="B468" s="9">
        <v>80088</v>
      </c>
      <c r="C468" s="9"/>
      <c r="D468" s="3"/>
    </row>
    <row r="469" spans="1:4" x14ac:dyDescent="0.3">
      <c r="A469" s="36">
        <v>830667009</v>
      </c>
      <c r="B469" s="9">
        <v>87636</v>
      </c>
      <c r="C469" s="9"/>
      <c r="D469" s="3"/>
    </row>
    <row r="470" spans="1:4" x14ac:dyDescent="0.3">
      <c r="A470" s="36">
        <v>832066602</v>
      </c>
      <c r="B470" s="9">
        <v>55980</v>
      </c>
      <c r="C470" s="9"/>
      <c r="D470" s="3"/>
    </row>
    <row r="471" spans="1:4" x14ac:dyDescent="0.3">
      <c r="A471" s="36">
        <v>835500058</v>
      </c>
      <c r="B471" s="9">
        <v>80736</v>
      </c>
      <c r="C471" s="9"/>
      <c r="D471" s="3"/>
    </row>
    <row r="472" spans="1:4" x14ac:dyDescent="0.3">
      <c r="A472" s="36">
        <v>836896150</v>
      </c>
      <c r="B472" s="9">
        <v>57816</v>
      </c>
      <c r="C472" s="9"/>
      <c r="D472" s="3"/>
    </row>
    <row r="473" spans="1:4" x14ac:dyDescent="0.3">
      <c r="A473" s="36">
        <v>837045809</v>
      </c>
      <c r="B473" s="9">
        <v>72660</v>
      </c>
      <c r="C473" s="9"/>
      <c r="D473" s="3"/>
    </row>
    <row r="474" spans="1:4" x14ac:dyDescent="0.3">
      <c r="A474" s="36">
        <v>837322849</v>
      </c>
      <c r="B474" s="9">
        <v>48366</v>
      </c>
      <c r="C474" s="9"/>
      <c r="D474" s="3"/>
    </row>
    <row r="475" spans="1:4" x14ac:dyDescent="0.3">
      <c r="A475" s="36">
        <v>838914410</v>
      </c>
      <c r="B475" s="9">
        <v>55464</v>
      </c>
      <c r="C475" s="9"/>
      <c r="D475" s="3"/>
    </row>
    <row r="476" spans="1:4" x14ac:dyDescent="0.3">
      <c r="A476" s="36">
        <v>843226481</v>
      </c>
      <c r="B476" s="9">
        <v>47328</v>
      </c>
      <c r="C476" s="9"/>
      <c r="D476" s="3"/>
    </row>
    <row r="477" spans="1:4" x14ac:dyDescent="0.3">
      <c r="A477" s="36">
        <v>844913845</v>
      </c>
      <c r="B477" s="9">
        <v>107172</v>
      </c>
      <c r="C477" s="9"/>
      <c r="D477" s="3"/>
    </row>
    <row r="478" spans="1:4" x14ac:dyDescent="0.3">
      <c r="A478" s="36">
        <v>845583189</v>
      </c>
      <c r="B478" s="9">
        <v>53940</v>
      </c>
      <c r="C478" s="9"/>
      <c r="D478" s="3"/>
    </row>
    <row r="479" spans="1:4" x14ac:dyDescent="0.3">
      <c r="A479" s="36">
        <v>849675575</v>
      </c>
      <c r="B479" s="9">
        <v>75336</v>
      </c>
      <c r="C479" s="9"/>
      <c r="D479" s="3"/>
    </row>
    <row r="480" spans="1:4" x14ac:dyDescent="0.3">
      <c r="A480" s="36">
        <v>850231815</v>
      </c>
      <c r="B480" s="9">
        <v>41376</v>
      </c>
      <c r="C480" s="9"/>
      <c r="D480" s="3"/>
    </row>
    <row r="481" spans="1:4" x14ac:dyDescent="0.3">
      <c r="A481" s="36">
        <v>851183913</v>
      </c>
      <c r="B481" s="9">
        <v>54888</v>
      </c>
      <c r="C481" s="9"/>
      <c r="D481" s="3"/>
    </row>
    <row r="482" spans="1:4" x14ac:dyDescent="0.3">
      <c r="A482" s="36">
        <v>851410283</v>
      </c>
      <c r="B482" s="9">
        <v>65232</v>
      </c>
      <c r="C482" s="9"/>
      <c r="D482" s="3"/>
    </row>
    <row r="483" spans="1:4" x14ac:dyDescent="0.3">
      <c r="A483" s="36">
        <v>852849496</v>
      </c>
      <c r="B483" s="9">
        <v>66144</v>
      </c>
      <c r="C483" s="9"/>
      <c r="D483" s="3"/>
    </row>
    <row r="484" spans="1:4" x14ac:dyDescent="0.3">
      <c r="A484" s="36">
        <v>854566796</v>
      </c>
      <c r="B484" s="9">
        <v>75924</v>
      </c>
      <c r="C484" s="9"/>
      <c r="D484" s="3"/>
    </row>
    <row r="485" spans="1:4" x14ac:dyDescent="0.3">
      <c r="A485" s="36">
        <v>856558604</v>
      </c>
      <c r="B485" s="9">
        <v>54048</v>
      </c>
      <c r="C485" s="9"/>
      <c r="D485" s="3"/>
    </row>
    <row r="486" spans="1:4" x14ac:dyDescent="0.3">
      <c r="A486" s="36">
        <v>857894677</v>
      </c>
      <c r="B486" s="9">
        <v>38268</v>
      </c>
      <c r="C486" s="9"/>
      <c r="D486" s="3"/>
    </row>
    <row r="487" spans="1:4" x14ac:dyDescent="0.3">
      <c r="A487" s="36">
        <v>858496695</v>
      </c>
      <c r="B487" s="9">
        <v>65028</v>
      </c>
      <c r="C487" s="9"/>
      <c r="D487" s="3"/>
    </row>
    <row r="488" spans="1:4" x14ac:dyDescent="0.3">
      <c r="A488" s="36">
        <v>858702971</v>
      </c>
      <c r="B488" s="9">
        <v>58188</v>
      </c>
      <c r="C488" s="9"/>
      <c r="D488" s="3"/>
    </row>
    <row r="489" spans="1:4" x14ac:dyDescent="0.3">
      <c r="A489" s="36">
        <v>860350101</v>
      </c>
      <c r="B489" s="9">
        <v>82500</v>
      </c>
      <c r="C489" s="9"/>
      <c r="D489" s="3"/>
    </row>
    <row r="490" spans="1:4" x14ac:dyDescent="0.3">
      <c r="A490" s="36">
        <v>860475372</v>
      </c>
      <c r="B490" s="9">
        <v>85212</v>
      </c>
      <c r="C490" s="9"/>
      <c r="D490" s="3"/>
    </row>
    <row r="491" spans="1:4" x14ac:dyDescent="0.3">
      <c r="A491" s="36">
        <v>860714319</v>
      </c>
      <c r="B491" s="9">
        <v>69072</v>
      </c>
      <c r="C491" s="9"/>
      <c r="D491" s="3"/>
    </row>
    <row r="492" spans="1:4" x14ac:dyDescent="0.3">
      <c r="A492" s="36">
        <v>860959198</v>
      </c>
      <c r="B492" s="9">
        <v>56544</v>
      </c>
      <c r="C492" s="9"/>
      <c r="D492" s="3"/>
    </row>
    <row r="493" spans="1:4" x14ac:dyDescent="0.3">
      <c r="A493" s="36">
        <v>862566543</v>
      </c>
      <c r="B493" s="9">
        <v>45634</v>
      </c>
      <c r="C493" s="9"/>
      <c r="D493" s="3"/>
    </row>
    <row r="494" spans="1:4" x14ac:dyDescent="0.3">
      <c r="A494" s="36">
        <v>863124691</v>
      </c>
      <c r="B494" s="9">
        <v>59496</v>
      </c>
      <c r="C494" s="9"/>
      <c r="D494" s="3"/>
    </row>
    <row r="495" spans="1:4" x14ac:dyDescent="0.3">
      <c r="A495" s="36">
        <v>864772276</v>
      </c>
      <c r="B495" s="9">
        <v>42516</v>
      </c>
      <c r="C495" s="9"/>
      <c r="D495" s="3"/>
    </row>
    <row r="496" spans="1:4" x14ac:dyDescent="0.3">
      <c r="A496" s="36">
        <v>865152754</v>
      </c>
      <c r="B496" s="9">
        <v>63624</v>
      </c>
      <c r="C496" s="9"/>
      <c r="D496" s="3"/>
    </row>
    <row r="497" spans="1:4" x14ac:dyDescent="0.3">
      <c r="A497" s="36">
        <v>865635103</v>
      </c>
      <c r="B497" s="9">
        <v>65124</v>
      </c>
      <c r="C497" s="9"/>
      <c r="D497" s="3"/>
    </row>
    <row r="498" spans="1:4" x14ac:dyDescent="0.3">
      <c r="A498" s="36">
        <v>865644892</v>
      </c>
      <c r="B498" s="9">
        <v>93312</v>
      </c>
      <c r="C498" s="9"/>
      <c r="D498" s="3"/>
    </row>
    <row r="499" spans="1:4" x14ac:dyDescent="0.3">
      <c r="A499" s="36">
        <v>865782988</v>
      </c>
      <c r="B499" s="9">
        <v>55992</v>
      </c>
      <c r="C499" s="9"/>
      <c r="D499" s="3"/>
    </row>
    <row r="500" spans="1:4" x14ac:dyDescent="0.3">
      <c r="A500" s="36">
        <v>866277969</v>
      </c>
      <c r="B500" s="9">
        <v>86976</v>
      </c>
      <c r="C500" s="9"/>
      <c r="D500" s="3"/>
    </row>
    <row r="501" spans="1:4" x14ac:dyDescent="0.3">
      <c r="A501" s="36">
        <v>866619998</v>
      </c>
      <c r="B501" s="9">
        <v>99240</v>
      </c>
      <c r="C501" s="9"/>
      <c r="D501" s="3"/>
    </row>
    <row r="502" spans="1:4" x14ac:dyDescent="0.3">
      <c r="A502" s="36">
        <v>868060323</v>
      </c>
      <c r="B502" s="9">
        <v>64644</v>
      </c>
      <c r="C502" s="9"/>
      <c r="D502" s="3"/>
    </row>
    <row r="503" spans="1:4" x14ac:dyDescent="0.3">
      <c r="A503" s="36">
        <v>868665832</v>
      </c>
      <c r="B503" s="9">
        <v>77364</v>
      </c>
      <c r="C503" s="9"/>
      <c r="D503" s="3"/>
    </row>
    <row r="504" spans="1:4" x14ac:dyDescent="0.3">
      <c r="A504" s="36">
        <v>870134566</v>
      </c>
      <c r="B504" s="9">
        <v>54180</v>
      </c>
      <c r="C504" s="9"/>
      <c r="D504" s="3"/>
    </row>
    <row r="505" spans="1:4" x14ac:dyDescent="0.3">
      <c r="A505" s="36">
        <v>871938294</v>
      </c>
      <c r="B505" s="9">
        <v>73596</v>
      </c>
      <c r="C505" s="9"/>
      <c r="D505" s="3"/>
    </row>
    <row r="506" spans="1:4" x14ac:dyDescent="0.3">
      <c r="A506" s="36">
        <v>872770222</v>
      </c>
      <c r="B506" s="9">
        <v>105888</v>
      </c>
      <c r="C506" s="9"/>
      <c r="D506" s="3"/>
    </row>
    <row r="507" spans="1:4" x14ac:dyDescent="0.3">
      <c r="A507" s="36">
        <v>873526287</v>
      </c>
      <c r="B507" s="9">
        <v>103836</v>
      </c>
      <c r="C507" s="9"/>
      <c r="D507" s="3"/>
    </row>
    <row r="508" spans="1:4" x14ac:dyDescent="0.3">
      <c r="A508" s="36">
        <v>873602706</v>
      </c>
      <c r="B508" s="9">
        <v>101160</v>
      </c>
      <c r="C508" s="9"/>
      <c r="D508" s="3"/>
    </row>
    <row r="509" spans="1:4" x14ac:dyDescent="0.3">
      <c r="A509" s="36">
        <v>874351124</v>
      </c>
      <c r="B509" s="9">
        <v>70380</v>
      </c>
      <c r="C509" s="9"/>
      <c r="D509" s="3"/>
    </row>
    <row r="510" spans="1:4" x14ac:dyDescent="0.3">
      <c r="A510" s="36">
        <v>875282498</v>
      </c>
      <c r="B510" s="9">
        <v>56292</v>
      </c>
      <c r="C510" s="9"/>
      <c r="D510" s="3"/>
    </row>
    <row r="511" spans="1:4" x14ac:dyDescent="0.3">
      <c r="A511" s="36">
        <v>875506030</v>
      </c>
      <c r="B511" s="9">
        <v>68532</v>
      </c>
      <c r="C511" s="9"/>
      <c r="D511" s="3"/>
    </row>
    <row r="512" spans="1:4" x14ac:dyDescent="0.3">
      <c r="A512" s="36">
        <v>876351949</v>
      </c>
      <c r="B512" s="9">
        <v>52445</v>
      </c>
      <c r="C512" s="9"/>
      <c r="D512" s="3"/>
    </row>
    <row r="513" spans="1:4" x14ac:dyDescent="0.3">
      <c r="A513" s="36">
        <v>878200065</v>
      </c>
      <c r="B513" s="9">
        <v>49128</v>
      </c>
      <c r="C513" s="9"/>
      <c r="D513" s="3"/>
    </row>
    <row r="514" spans="1:4" x14ac:dyDescent="0.3">
      <c r="A514" s="36">
        <v>879239682</v>
      </c>
      <c r="B514" s="9">
        <v>99000</v>
      </c>
      <c r="C514" s="9"/>
      <c r="D514" s="3"/>
    </row>
    <row r="515" spans="1:4" x14ac:dyDescent="0.3">
      <c r="A515" s="36">
        <v>880815350</v>
      </c>
      <c r="B515" s="9">
        <v>73596</v>
      </c>
      <c r="C515" s="9"/>
      <c r="D515" s="3"/>
    </row>
    <row r="516" spans="1:4" x14ac:dyDescent="0.3">
      <c r="A516" s="36">
        <v>884339537</v>
      </c>
      <c r="B516" s="9">
        <v>57246</v>
      </c>
      <c r="C516" s="9"/>
      <c r="D516" s="3"/>
    </row>
    <row r="517" spans="1:4" x14ac:dyDescent="0.3">
      <c r="A517" s="36">
        <v>888699298</v>
      </c>
      <c r="B517" s="9">
        <v>51048</v>
      </c>
      <c r="C517" s="9"/>
      <c r="D517" s="3"/>
    </row>
    <row r="518" spans="1:4" x14ac:dyDescent="0.3">
      <c r="A518" s="36">
        <v>891885192</v>
      </c>
      <c r="B518" s="9">
        <v>81960</v>
      </c>
      <c r="C518" s="9"/>
      <c r="D518" s="3"/>
    </row>
    <row r="519" spans="1:4" x14ac:dyDescent="0.3">
      <c r="A519" s="36">
        <v>892142996</v>
      </c>
      <c r="B519" s="9">
        <v>44424</v>
      </c>
      <c r="C519" s="9"/>
      <c r="D519" s="3"/>
    </row>
    <row r="520" spans="1:4" x14ac:dyDescent="0.3">
      <c r="A520" s="36">
        <v>894221180</v>
      </c>
      <c r="B520" s="9">
        <v>64644</v>
      </c>
      <c r="C520" s="9"/>
      <c r="D520" s="3"/>
    </row>
    <row r="521" spans="1:4" x14ac:dyDescent="0.3">
      <c r="A521" s="36">
        <v>896439608</v>
      </c>
      <c r="B521" s="9">
        <v>83040</v>
      </c>
      <c r="C521" s="9"/>
      <c r="D521" s="3"/>
    </row>
    <row r="522" spans="1:4" x14ac:dyDescent="0.3">
      <c r="A522" s="36">
        <v>899436911</v>
      </c>
      <c r="B522" s="9">
        <v>59724</v>
      </c>
      <c r="C522" s="9"/>
      <c r="D522" s="3"/>
    </row>
    <row r="523" spans="1:4" x14ac:dyDescent="0.3">
      <c r="A523" s="36">
        <v>899640441</v>
      </c>
      <c r="B523" s="9">
        <v>89436</v>
      </c>
      <c r="C523" s="9"/>
      <c r="D523" s="3"/>
    </row>
    <row r="524" spans="1:4" x14ac:dyDescent="0.3">
      <c r="A524" s="36">
        <v>900348340</v>
      </c>
      <c r="B524" s="9">
        <v>92244</v>
      </c>
      <c r="C524" s="9"/>
      <c r="D524" s="3"/>
    </row>
    <row r="525" spans="1:4" x14ac:dyDescent="0.3">
      <c r="A525" s="36">
        <v>900528631</v>
      </c>
      <c r="B525" s="9">
        <v>84336</v>
      </c>
      <c r="C525" s="9"/>
      <c r="D525" s="3"/>
    </row>
    <row r="526" spans="1:4" x14ac:dyDescent="0.3">
      <c r="A526" s="36">
        <v>900927231</v>
      </c>
      <c r="B526" s="9">
        <v>39744</v>
      </c>
      <c r="C526" s="9"/>
      <c r="D526" s="3"/>
    </row>
    <row r="527" spans="1:4" x14ac:dyDescent="0.3">
      <c r="A527" s="36">
        <v>901752213</v>
      </c>
      <c r="B527" s="9">
        <v>52008</v>
      </c>
      <c r="C527" s="9"/>
      <c r="D527" s="3"/>
    </row>
    <row r="528" spans="1:4" x14ac:dyDescent="0.3">
      <c r="A528" s="36">
        <v>902526148</v>
      </c>
      <c r="B528" s="9">
        <v>94284</v>
      </c>
      <c r="C528" s="9"/>
      <c r="D528" s="3"/>
    </row>
    <row r="529" spans="1:4" x14ac:dyDescent="0.3">
      <c r="A529" s="36">
        <v>903468528</v>
      </c>
      <c r="B529" s="9">
        <v>75996</v>
      </c>
      <c r="C529" s="9"/>
      <c r="D529" s="3"/>
    </row>
    <row r="530" spans="1:4" x14ac:dyDescent="0.3">
      <c r="A530" s="36">
        <v>905949743</v>
      </c>
      <c r="B530" s="9">
        <v>37506</v>
      </c>
      <c r="C530" s="9"/>
      <c r="D530" s="3"/>
    </row>
    <row r="531" spans="1:4" x14ac:dyDescent="0.3">
      <c r="A531" s="36">
        <v>907946778</v>
      </c>
      <c r="B531" s="9">
        <v>73764</v>
      </c>
      <c r="C531" s="9"/>
      <c r="D531" s="3"/>
    </row>
    <row r="532" spans="1:4" x14ac:dyDescent="0.3">
      <c r="A532" s="36">
        <v>908214493</v>
      </c>
      <c r="B532" s="9">
        <v>68244</v>
      </c>
      <c r="C532" s="9"/>
      <c r="D532" s="3"/>
    </row>
    <row r="533" spans="1:4" x14ac:dyDescent="0.3">
      <c r="A533" s="36">
        <v>910432607</v>
      </c>
      <c r="B533" s="9">
        <v>60132</v>
      </c>
      <c r="C533" s="9"/>
      <c r="D533" s="3"/>
    </row>
    <row r="534" spans="1:4" x14ac:dyDescent="0.3">
      <c r="A534" s="36">
        <v>910797864</v>
      </c>
      <c r="B534" s="9">
        <v>106608</v>
      </c>
      <c r="C534" s="9"/>
      <c r="D534" s="3"/>
    </row>
    <row r="535" spans="1:4" x14ac:dyDescent="0.3">
      <c r="A535" s="36">
        <v>911982005</v>
      </c>
      <c r="B535" s="9">
        <v>82452</v>
      </c>
      <c r="C535" s="9"/>
      <c r="D535" s="3"/>
    </row>
    <row r="536" spans="1:4" x14ac:dyDescent="0.3">
      <c r="A536" s="36">
        <v>912063876</v>
      </c>
      <c r="B536" s="9">
        <v>103440</v>
      </c>
      <c r="C536" s="9"/>
      <c r="D536" s="3"/>
    </row>
    <row r="537" spans="1:4" x14ac:dyDescent="0.3">
      <c r="A537" s="36">
        <v>912526094</v>
      </c>
      <c r="B537" s="9">
        <v>69216</v>
      </c>
      <c r="C537" s="9"/>
      <c r="D537" s="3"/>
    </row>
    <row r="538" spans="1:4" x14ac:dyDescent="0.3">
      <c r="A538" s="36">
        <v>912548058</v>
      </c>
      <c r="B538" s="9">
        <v>99684</v>
      </c>
      <c r="C538" s="9"/>
      <c r="D538" s="3"/>
    </row>
    <row r="539" spans="1:4" x14ac:dyDescent="0.3">
      <c r="A539" s="36">
        <v>913001707</v>
      </c>
      <c r="B539" s="9">
        <v>59112</v>
      </c>
      <c r="C539" s="9"/>
      <c r="D539" s="3"/>
    </row>
    <row r="540" spans="1:4" x14ac:dyDescent="0.3">
      <c r="A540" s="36">
        <v>915011186</v>
      </c>
      <c r="B540" s="9">
        <v>63528</v>
      </c>
      <c r="C540" s="9"/>
      <c r="D540" s="3"/>
    </row>
    <row r="541" spans="1:4" x14ac:dyDescent="0.3">
      <c r="A541" s="36">
        <v>917052754</v>
      </c>
      <c r="B541" s="9">
        <v>90180</v>
      </c>
      <c r="C541" s="9"/>
      <c r="D541" s="3"/>
    </row>
    <row r="542" spans="1:4" x14ac:dyDescent="0.3">
      <c r="A542" s="36">
        <v>918488572</v>
      </c>
      <c r="B542" s="9">
        <v>36624</v>
      </c>
      <c r="C542" s="9"/>
      <c r="D542" s="3"/>
    </row>
    <row r="543" spans="1:4" x14ac:dyDescent="0.3">
      <c r="A543" s="36">
        <v>920144282</v>
      </c>
      <c r="B543" s="9">
        <v>36096</v>
      </c>
      <c r="C543" s="9"/>
      <c r="D543" s="3"/>
    </row>
    <row r="544" spans="1:4" x14ac:dyDescent="0.3">
      <c r="A544" s="36">
        <v>920774188</v>
      </c>
      <c r="B544" s="9">
        <v>65400</v>
      </c>
      <c r="C544" s="9"/>
      <c r="D544" s="3"/>
    </row>
    <row r="545" spans="1:4" x14ac:dyDescent="0.3">
      <c r="A545" s="36">
        <v>921575454</v>
      </c>
      <c r="B545" s="9">
        <v>89400</v>
      </c>
      <c r="C545" s="9"/>
      <c r="D545" s="3"/>
    </row>
    <row r="546" spans="1:4" x14ac:dyDescent="0.3">
      <c r="A546" s="36">
        <v>924880465</v>
      </c>
      <c r="B546" s="9">
        <v>104364</v>
      </c>
      <c r="C546" s="9"/>
      <c r="D546" s="3"/>
    </row>
    <row r="547" spans="1:4" x14ac:dyDescent="0.3">
      <c r="A547" s="36">
        <v>925762174</v>
      </c>
      <c r="B547" s="9">
        <v>68700</v>
      </c>
      <c r="C547" s="9"/>
      <c r="D547" s="3"/>
    </row>
    <row r="548" spans="1:4" x14ac:dyDescent="0.3">
      <c r="A548" s="36">
        <v>928443485</v>
      </c>
      <c r="B548" s="9">
        <v>53568</v>
      </c>
      <c r="C548" s="9"/>
      <c r="D548" s="3"/>
    </row>
    <row r="549" spans="1:4" x14ac:dyDescent="0.3">
      <c r="A549" s="36">
        <v>928454246</v>
      </c>
      <c r="B549" s="9">
        <v>93516</v>
      </c>
      <c r="C549" s="9"/>
      <c r="D549" s="3"/>
    </row>
    <row r="550" spans="1:4" x14ac:dyDescent="0.3">
      <c r="A550" s="36">
        <v>928874199</v>
      </c>
      <c r="B550" s="9">
        <v>40872</v>
      </c>
      <c r="C550" s="9"/>
      <c r="D550" s="3"/>
    </row>
    <row r="551" spans="1:4" x14ac:dyDescent="0.3">
      <c r="A551" s="36">
        <v>929827709</v>
      </c>
      <c r="B551" s="9">
        <v>90504</v>
      </c>
      <c r="C551" s="9"/>
      <c r="D551" s="3"/>
    </row>
    <row r="552" spans="1:4" x14ac:dyDescent="0.3">
      <c r="A552" s="36">
        <v>932212974</v>
      </c>
      <c r="B552" s="9">
        <v>51528</v>
      </c>
      <c r="C552" s="9"/>
      <c r="D552" s="3"/>
    </row>
    <row r="553" spans="1:4" x14ac:dyDescent="0.3">
      <c r="A553" s="36">
        <v>932781112</v>
      </c>
      <c r="B553" s="9">
        <v>90444</v>
      </c>
      <c r="C553" s="9"/>
      <c r="D553" s="3"/>
    </row>
    <row r="554" spans="1:4" x14ac:dyDescent="0.3">
      <c r="A554" s="36">
        <v>935395291</v>
      </c>
      <c r="B554" s="9">
        <v>73380</v>
      </c>
      <c r="C554" s="9"/>
      <c r="D554" s="3"/>
    </row>
    <row r="555" spans="1:4" x14ac:dyDescent="0.3">
      <c r="A555" s="36">
        <v>935921652</v>
      </c>
      <c r="B555" s="9">
        <v>104196</v>
      </c>
      <c r="C555" s="9"/>
      <c r="D555" s="3"/>
    </row>
    <row r="556" spans="1:4" x14ac:dyDescent="0.3">
      <c r="A556" s="36">
        <v>936494157</v>
      </c>
      <c r="B556" s="9">
        <v>62988</v>
      </c>
      <c r="C556" s="9"/>
      <c r="D556" s="3"/>
    </row>
    <row r="557" spans="1:4" x14ac:dyDescent="0.3">
      <c r="A557" s="36">
        <v>936881557</v>
      </c>
      <c r="B557" s="9">
        <v>76128</v>
      </c>
      <c r="C557" s="9"/>
      <c r="D557" s="3"/>
    </row>
    <row r="558" spans="1:4" x14ac:dyDescent="0.3">
      <c r="A558" s="36">
        <v>939356440</v>
      </c>
      <c r="B558" s="9">
        <v>72072</v>
      </c>
      <c r="C558" s="9"/>
      <c r="D558" s="3"/>
    </row>
    <row r="559" spans="1:4" x14ac:dyDescent="0.3">
      <c r="A559" s="36">
        <v>940627679</v>
      </c>
      <c r="B559" s="9">
        <v>93720</v>
      </c>
      <c r="C559" s="9"/>
      <c r="D559" s="3"/>
    </row>
    <row r="560" spans="1:4" x14ac:dyDescent="0.3">
      <c r="A560" s="36">
        <v>940865188</v>
      </c>
      <c r="B560" s="9">
        <v>64680</v>
      </c>
      <c r="C560" s="9"/>
      <c r="D560" s="3"/>
    </row>
    <row r="561" spans="1:4" x14ac:dyDescent="0.3">
      <c r="A561" s="36">
        <v>941320559</v>
      </c>
      <c r="B561" s="9">
        <v>46800</v>
      </c>
      <c r="C561" s="9"/>
      <c r="D561" s="3"/>
    </row>
    <row r="562" spans="1:4" x14ac:dyDescent="0.3">
      <c r="A562" s="36">
        <v>942472353</v>
      </c>
      <c r="B562" s="9">
        <v>54504</v>
      </c>
      <c r="C562" s="9"/>
      <c r="D562" s="3"/>
    </row>
    <row r="563" spans="1:4" x14ac:dyDescent="0.3">
      <c r="A563" s="36">
        <v>942803101</v>
      </c>
      <c r="B563" s="9">
        <v>44772</v>
      </c>
      <c r="C563" s="9"/>
      <c r="D563" s="3"/>
    </row>
    <row r="564" spans="1:4" x14ac:dyDescent="0.3">
      <c r="A564" s="36">
        <v>945282450</v>
      </c>
      <c r="B564" s="9">
        <v>37446</v>
      </c>
      <c r="C564" s="9"/>
      <c r="D564" s="3"/>
    </row>
    <row r="565" spans="1:4" x14ac:dyDescent="0.3">
      <c r="A565" s="36">
        <v>945445174</v>
      </c>
      <c r="B565" s="9">
        <v>56136</v>
      </c>
      <c r="C565" s="9"/>
      <c r="D565" s="3"/>
    </row>
    <row r="566" spans="1:4" x14ac:dyDescent="0.3">
      <c r="A566" s="36">
        <v>945892458</v>
      </c>
      <c r="B566" s="9">
        <v>40620</v>
      </c>
      <c r="C566" s="9"/>
      <c r="D566" s="3"/>
    </row>
    <row r="567" spans="1:4" x14ac:dyDescent="0.3">
      <c r="A567" s="36">
        <v>946022542</v>
      </c>
      <c r="B567" s="9">
        <v>54060</v>
      </c>
      <c r="C567" s="9"/>
      <c r="D567" s="3"/>
    </row>
    <row r="568" spans="1:4" x14ac:dyDescent="0.3">
      <c r="A568" s="36">
        <v>946252635</v>
      </c>
      <c r="B568" s="9">
        <v>47160</v>
      </c>
      <c r="C568" s="9"/>
      <c r="D568" s="3"/>
    </row>
    <row r="569" spans="1:4" x14ac:dyDescent="0.3">
      <c r="A569" s="36">
        <v>946742758</v>
      </c>
      <c r="B569" s="9">
        <v>44400</v>
      </c>
      <c r="C569" s="9"/>
      <c r="D569" s="3"/>
    </row>
    <row r="570" spans="1:4" x14ac:dyDescent="0.3">
      <c r="A570" s="36">
        <v>947168082</v>
      </c>
      <c r="B570" s="9">
        <v>96108</v>
      </c>
      <c r="C570" s="9"/>
      <c r="D570" s="3"/>
    </row>
    <row r="571" spans="1:4" x14ac:dyDescent="0.3">
      <c r="A571" s="36">
        <v>948609049</v>
      </c>
      <c r="B571" s="9">
        <v>42336</v>
      </c>
      <c r="C571" s="9"/>
      <c r="D571" s="3"/>
    </row>
    <row r="572" spans="1:4" x14ac:dyDescent="0.3">
      <c r="A572" s="36">
        <v>951897396</v>
      </c>
      <c r="B572" s="9">
        <v>80208</v>
      </c>
      <c r="C572" s="9"/>
      <c r="D572" s="3"/>
    </row>
    <row r="573" spans="1:4" x14ac:dyDescent="0.3">
      <c r="A573" s="36">
        <v>952317755</v>
      </c>
      <c r="B573" s="9">
        <v>65796</v>
      </c>
      <c r="C573" s="9"/>
      <c r="D573" s="3"/>
    </row>
    <row r="574" spans="1:4" x14ac:dyDescent="0.3">
      <c r="A574" s="36">
        <v>952405562</v>
      </c>
      <c r="B574" s="9">
        <v>65028</v>
      </c>
      <c r="C574" s="9"/>
      <c r="D574" s="3"/>
    </row>
    <row r="575" spans="1:4" x14ac:dyDescent="0.3">
      <c r="A575" s="36">
        <v>952666644</v>
      </c>
      <c r="B575" s="9">
        <v>54900</v>
      </c>
      <c r="C575" s="9"/>
      <c r="D575" s="3"/>
    </row>
    <row r="576" spans="1:4" x14ac:dyDescent="0.3">
      <c r="A576" s="36">
        <v>952767515</v>
      </c>
      <c r="B576" s="9">
        <v>58416</v>
      </c>
      <c r="C576" s="9"/>
      <c r="D576" s="3"/>
    </row>
    <row r="577" spans="1:4" x14ac:dyDescent="0.3">
      <c r="A577" s="36">
        <v>954035650</v>
      </c>
      <c r="B577" s="9">
        <v>88596</v>
      </c>
      <c r="C577" s="9"/>
      <c r="D577" s="3"/>
    </row>
    <row r="578" spans="1:4" x14ac:dyDescent="0.3">
      <c r="A578" s="36">
        <v>954056781</v>
      </c>
      <c r="B578" s="9">
        <v>75828</v>
      </c>
      <c r="C578" s="9"/>
      <c r="D578" s="3"/>
    </row>
    <row r="579" spans="1:4" x14ac:dyDescent="0.3">
      <c r="A579" s="36">
        <v>955871435</v>
      </c>
      <c r="B579" s="9">
        <v>60684</v>
      </c>
      <c r="C579" s="9"/>
      <c r="D579" s="3"/>
    </row>
    <row r="580" spans="1:4" x14ac:dyDescent="0.3">
      <c r="A580" s="36">
        <v>957007463</v>
      </c>
      <c r="B580" s="9">
        <v>55974</v>
      </c>
      <c r="C580" s="9"/>
      <c r="D580" s="3"/>
    </row>
    <row r="581" spans="1:4" x14ac:dyDescent="0.3">
      <c r="A581" s="36">
        <v>957391982</v>
      </c>
      <c r="B581" s="9">
        <v>42054</v>
      </c>
      <c r="C581" s="9"/>
      <c r="D581" s="3"/>
    </row>
    <row r="582" spans="1:4" x14ac:dyDescent="0.3">
      <c r="A582" s="36">
        <v>958201858</v>
      </c>
      <c r="B582" s="9">
        <v>47460</v>
      </c>
      <c r="C582" s="9"/>
      <c r="D582" s="3"/>
    </row>
    <row r="583" spans="1:4" x14ac:dyDescent="0.3">
      <c r="A583" s="36">
        <v>959359762</v>
      </c>
      <c r="B583" s="9">
        <v>55542</v>
      </c>
      <c r="C583" s="9"/>
      <c r="D583" s="3"/>
    </row>
    <row r="584" spans="1:4" x14ac:dyDescent="0.3">
      <c r="A584" s="36">
        <v>961973325</v>
      </c>
      <c r="B584" s="9">
        <v>73236</v>
      </c>
      <c r="C584" s="9"/>
      <c r="D584" s="3"/>
    </row>
    <row r="585" spans="1:4" x14ac:dyDescent="0.3">
      <c r="A585" s="36">
        <v>963146055</v>
      </c>
      <c r="B585" s="9">
        <v>79212</v>
      </c>
      <c r="C585" s="9"/>
      <c r="D585" s="3"/>
    </row>
    <row r="586" spans="1:4" x14ac:dyDescent="0.3">
      <c r="A586" s="36">
        <v>963278428</v>
      </c>
      <c r="B586" s="9">
        <v>55314</v>
      </c>
      <c r="C586" s="9"/>
      <c r="D586" s="3"/>
    </row>
    <row r="587" spans="1:4" x14ac:dyDescent="0.3">
      <c r="A587" s="36">
        <v>964438616</v>
      </c>
      <c r="B587" s="9">
        <v>41736</v>
      </c>
      <c r="C587" s="9"/>
      <c r="D587" s="3"/>
    </row>
    <row r="588" spans="1:4" x14ac:dyDescent="0.3">
      <c r="A588" s="36">
        <v>965409175</v>
      </c>
      <c r="B588" s="9">
        <v>46290</v>
      </c>
      <c r="C588" s="9"/>
      <c r="D588" s="3"/>
    </row>
    <row r="589" spans="1:4" x14ac:dyDescent="0.3">
      <c r="A589" s="36">
        <v>966339594</v>
      </c>
      <c r="B589" s="9">
        <v>55248</v>
      </c>
      <c r="C589" s="9"/>
      <c r="D589" s="3"/>
    </row>
    <row r="590" spans="1:4" x14ac:dyDescent="0.3">
      <c r="A590" s="36">
        <v>966853793</v>
      </c>
      <c r="B590" s="9">
        <v>35112</v>
      </c>
      <c r="C590" s="9"/>
      <c r="D590" s="3"/>
    </row>
    <row r="591" spans="1:4" x14ac:dyDescent="0.3">
      <c r="A591" s="36">
        <v>967062199</v>
      </c>
      <c r="B591" s="9">
        <v>97680</v>
      </c>
      <c r="C591" s="9"/>
      <c r="D591" s="3"/>
    </row>
    <row r="592" spans="1:4" x14ac:dyDescent="0.3">
      <c r="A592" s="36">
        <v>967752248</v>
      </c>
      <c r="B592" s="9">
        <v>38059</v>
      </c>
      <c r="C592" s="9"/>
      <c r="D592" s="3"/>
    </row>
    <row r="593" spans="1:4" x14ac:dyDescent="0.3">
      <c r="A593" s="36">
        <v>967815301</v>
      </c>
      <c r="B593" s="9">
        <v>28011</v>
      </c>
      <c r="C593" s="9"/>
      <c r="D593" s="3"/>
    </row>
    <row r="594" spans="1:4" x14ac:dyDescent="0.3">
      <c r="A594" s="36">
        <v>970153698</v>
      </c>
      <c r="B594" s="9">
        <v>51595</v>
      </c>
      <c r="C594" s="9"/>
      <c r="D594" s="3"/>
    </row>
    <row r="595" spans="1:4" x14ac:dyDescent="0.3">
      <c r="A595" s="36">
        <v>970446726</v>
      </c>
      <c r="B595" s="9">
        <v>38208</v>
      </c>
      <c r="C595" s="9"/>
      <c r="D595" s="3"/>
    </row>
    <row r="596" spans="1:4" x14ac:dyDescent="0.3">
      <c r="A596" s="36">
        <v>970759408</v>
      </c>
      <c r="B596" s="9">
        <v>39480</v>
      </c>
      <c r="C596" s="9"/>
      <c r="D596" s="3"/>
    </row>
    <row r="597" spans="1:4" x14ac:dyDescent="0.3">
      <c r="A597" s="36">
        <v>972705824</v>
      </c>
      <c r="B597" s="9">
        <v>47717</v>
      </c>
      <c r="C597" s="9"/>
      <c r="D597" s="3"/>
    </row>
    <row r="598" spans="1:4" x14ac:dyDescent="0.3">
      <c r="A598" s="36">
        <v>973277644</v>
      </c>
      <c r="B598" s="9">
        <v>53784</v>
      </c>
      <c r="C598" s="9"/>
      <c r="D598" s="3"/>
    </row>
    <row r="599" spans="1:4" x14ac:dyDescent="0.3">
      <c r="A599" s="36">
        <v>975391140</v>
      </c>
      <c r="B599" s="9">
        <v>58320</v>
      </c>
      <c r="C599" s="9"/>
      <c r="D599" s="3"/>
    </row>
    <row r="600" spans="1:4" x14ac:dyDescent="0.3">
      <c r="A600" s="36">
        <v>975889466</v>
      </c>
      <c r="B600" s="9">
        <v>74232</v>
      </c>
      <c r="C600" s="9"/>
      <c r="D600" s="3"/>
    </row>
    <row r="601" spans="1:4" x14ac:dyDescent="0.3">
      <c r="A601" s="36">
        <v>976272365</v>
      </c>
      <c r="B601" s="9">
        <v>92292</v>
      </c>
      <c r="C601" s="9"/>
      <c r="D601" s="3"/>
    </row>
    <row r="602" spans="1:4" x14ac:dyDescent="0.3">
      <c r="A602" s="36">
        <v>977924142</v>
      </c>
      <c r="B602" s="9">
        <v>88488</v>
      </c>
      <c r="C602" s="9"/>
      <c r="D602" s="3"/>
    </row>
    <row r="603" spans="1:4" x14ac:dyDescent="0.3">
      <c r="A603" s="36">
        <v>979931675</v>
      </c>
      <c r="B603" s="9">
        <v>38520</v>
      </c>
      <c r="C603" s="9"/>
      <c r="D603" s="3"/>
    </row>
    <row r="604" spans="1:4" x14ac:dyDescent="0.3">
      <c r="A604" s="36">
        <v>982212265</v>
      </c>
      <c r="B604" s="9">
        <v>71196</v>
      </c>
      <c r="C604" s="9"/>
      <c r="D604" s="3"/>
    </row>
    <row r="605" spans="1:4" x14ac:dyDescent="0.3">
      <c r="A605" s="36">
        <v>982550731</v>
      </c>
      <c r="B605" s="9">
        <v>46800</v>
      </c>
      <c r="C605" s="9"/>
      <c r="D605" s="3"/>
    </row>
    <row r="606" spans="1:4" x14ac:dyDescent="0.3">
      <c r="A606" s="36">
        <v>982932178</v>
      </c>
      <c r="B606" s="9">
        <v>92316</v>
      </c>
      <c r="C606" s="9"/>
      <c r="D606" s="3"/>
    </row>
    <row r="607" spans="1:4" x14ac:dyDescent="0.3">
      <c r="A607" s="36">
        <v>983814038</v>
      </c>
      <c r="B607" s="9">
        <v>47616</v>
      </c>
      <c r="C607" s="9"/>
      <c r="D607" s="3"/>
    </row>
    <row r="608" spans="1:4" x14ac:dyDescent="0.3">
      <c r="A608" s="36">
        <v>985808350</v>
      </c>
      <c r="B608" s="9">
        <v>36420</v>
      </c>
      <c r="C608" s="9"/>
      <c r="D608" s="3"/>
    </row>
    <row r="609" spans="1:4" x14ac:dyDescent="0.3">
      <c r="A609" s="36">
        <v>986163808</v>
      </c>
      <c r="B609" s="9">
        <v>53933</v>
      </c>
      <c r="C609" s="9"/>
      <c r="D609" s="3"/>
    </row>
    <row r="610" spans="1:4" x14ac:dyDescent="0.3">
      <c r="A610" s="36">
        <v>986986455</v>
      </c>
      <c r="B610" s="9">
        <v>104544</v>
      </c>
      <c r="C610" s="9"/>
      <c r="D610" s="3"/>
    </row>
    <row r="611" spans="1:4" x14ac:dyDescent="0.3">
      <c r="A611" s="36">
        <v>989661682</v>
      </c>
      <c r="B611" s="9">
        <v>86016</v>
      </c>
      <c r="C611" s="9"/>
      <c r="D611" s="3"/>
    </row>
    <row r="612" spans="1:4" x14ac:dyDescent="0.3">
      <c r="A612" s="36">
        <v>989729458</v>
      </c>
      <c r="B612" s="9">
        <v>107568</v>
      </c>
      <c r="C612" s="9"/>
      <c r="D612" s="3"/>
    </row>
    <row r="613" spans="1:4" x14ac:dyDescent="0.3">
      <c r="A613" s="36">
        <v>990861618</v>
      </c>
      <c r="B613" s="9">
        <v>49272</v>
      </c>
      <c r="C613" s="9"/>
      <c r="D613" s="3"/>
    </row>
    <row r="614" spans="1:4" x14ac:dyDescent="0.3">
      <c r="A614" s="36">
        <v>990954335</v>
      </c>
      <c r="B614" s="9">
        <v>81912</v>
      </c>
      <c r="C614" s="9"/>
      <c r="D614" s="3"/>
    </row>
    <row r="615" spans="1:4" x14ac:dyDescent="0.3">
      <c r="A615" s="36">
        <v>994039123</v>
      </c>
      <c r="B615" s="9">
        <v>90211</v>
      </c>
      <c r="C615" s="9"/>
      <c r="D615" s="3"/>
    </row>
    <row r="616" spans="1:4" x14ac:dyDescent="0.3">
      <c r="A616" s="36">
        <v>994495939</v>
      </c>
      <c r="B616" s="9">
        <v>88068</v>
      </c>
      <c r="C616" s="9"/>
      <c r="D616" s="3"/>
    </row>
    <row r="617" spans="1:4" x14ac:dyDescent="0.3">
      <c r="A617" s="36">
        <v>994612793</v>
      </c>
      <c r="B617" s="9">
        <v>92292</v>
      </c>
      <c r="C617" s="9"/>
      <c r="D617" s="3"/>
    </row>
    <row r="618" spans="1:4" x14ac:dyDescent="0.3">
      <c r="A618" s="36">
        <v>995301167</v>
      </c>
      <c r="B618" s="9">
        <v>45348</v>
      </c>
      <c r="C618" s="9"/>
      <c r="D618" s="3"/>
    </row>
    <row r="619" spans="1:4" x14ac:dyDescent="0.3">
      <c r="A619" s="36">
        <v>996145627</v>
      </c>
      <c r="B619" s="9">
        <v>84912</v>
      </c>
      <c r="C619" s="9"/>
      <c r="D619" s="3"/>
    </row>
    <row r="620" spans="1:4" x14ac:dyDescent="0.3">
      <c r="A620" s="36">
        <v>998715860</v>
      </c>
      <c r="B620" s="9">
        <v>72996</v>
      </c>
      <c r="C620" s="9"/>
      <c r="D620" s="3"/>
    </row>
    <row r="621" spans="1:4" x14ac:dyDescent="0.3">
      <c r="A621" s="36">
        <v>998969432</v>
      </c>
      <c r="B621" s="9">
        <v>107736</v>
      </c>
      <c r="C621" s="9"/>
      <c r="D621" s="3"/>
    </row>
    <row r="622" spans="1:4" x14ac:dyDescent="0.3">
      <c r="B622" s="9"/>
      <c r="C622" s="9"/>
      <c r="D622" s="3"/>
    </row>
    <row r="623" spans="1:4" x14ac:dyDescent="0.3">
      <c r="B623" s="9"/>
      <c r="C623" s="9"/>
      <c r="D623" s="3"/>
    </row>
    <row r="624" spans="1:4" x14ac:dyDescent="0.3">
      <c r="B624" s="9"/>
      <c r="C624" s="9"/>
      <c r="D624" s="3"/>
    </row>
    <row r="625" spans="2:4" x14ac:dyDescent="0.3">
      <c r="B625" s="9"/>
      <c r="C625" s="9"/>
      <c r="D625" s="3"/>
    </row>
    <row r="626" spans="2:4" x14ac:dyDescent="0.3">
      <c r="B626" s="9"/>
      <c r="C626" s="9"/>
      <c r="D626" s="3"/>
    </row>
    <row r="627" spans="2:4" x14ac:dyDescent="0.3">
      <c r="B627" s="9"/>
      <c r="C627" s="9"/>
      <c r="D627" s="3"/>
    </row>
    <row r="628" spans="2:4" x14ac:dyDescent="0.3">
      <c r="B628" s="9"/>
      <c r="C628" s="9"/>
      <c r="D628" s="3"/>
    </row>
    <row r="629" spans="2:4" x14ac:dyDescent="0.3">
      <c r="B629" s="9"/>
      <c r="C629" s="9"/>
      <c r="D629" s="3"/>
    </row>
    <row r="630" spans="2:4" x14ac:dyDescent="0.3">
      <c r="B630" s="9"/>
      <c r="C630" s="9"/>
      <c r="D630" s="3"/>
    </row>
    <row r="631" spans="2:4" x14ac:dyDescent="0.3">
      <c r="B631" s="9"/>
      <c r="C631" s="9"/>
      <c r="D631" s="3"/>
    </row>
    <row r="632" spans="2:4" x14ac:dyDescent="0.3">
      <c r="B632" s="9"/>
      <c r="C632" s="9"/>
      <c r="D632" s="3"/>
    </row>
    <row r="633" spans="2:4" x14ac:dyDescent="0.3">
      <c r="B633" s="9"/>
      <c r="C633" s="9"/>
      <c r="D633" s="3"/>
    </row>
    <row r="634" spans="2:4" x14ac:dyDescent="0.3">
      <c r="B634" s="9"/>
      <c r="C634" s="9"/>
      <c r="D634" s="3"/>
    </row>
    <row r="635" spans="2:4" x14ac:dyDescent="0.3">
      <c r="B635" s="9"/>
      <c r="C635" s="9"/>
      <c r="D635" s="3"/>
    </row>
    <row r="636" spans="2:4" x14ac:dyDescent="0.3">
      <c r="B636" s="9"/>
      <c r="C636" s="9"/>
      <c r="D636" s="3"/>
    </row>
    <row r="637" spans="2:4" x14ac:dyDescent="0.3">
      <c r="B637" s="9"/>
      <c r="C637" s="9"/>
      <c r="D637" s="3"/>
    </row>
    <row r="638" spans="2:4" x14ac:dyDescent="0.3">
      <c r="B638" s="9"/>
      <c r="C638" s="9"/>
      <c r="D638" s="3"/>
    </row>
    <row r="639" spans="2:4" x14ac:dyDescent="0.3">
      <c r="B639" s="9"/>
      <c r="C639" s="9"/>
      <c r="D639" s="3"/>
    </row>
    <row r="640" spans="2:4" x14ac:dyDescent="0.3">
      <c r="B640" s="9"/>
      <c r="C640" s="9"/>
      <c r="D640" s="3"/>
    </row>
    <row r="641" spans="2:4" x14ac:dyDescent="0.3">
      <c r="B641" s="9"/>
      <c r="C641" s="9"/>
      <c r="D641" s="3"/>
    </row>
    <row r="642" spans="2:4" x14ac:dyDescent="0.3">
      <c r="B642" s="9"/>
      <c r="C642" s="9"/>
      <c r="D642" s="3"/>
    </row>
    <row r="643" spans="2:4" x14ac:dyDescent="0.3">
      <c r="B643" s="9"/>
      <c r="C643" s="9"/>
      <c r="D643" s="3"/>
    </row>
    <row r="644" spans="2:4" x14ac:dyDescent="0.3">
      <c r="B644" s="9"/>
      <c r="C644" s="9"/>
      <c r="D644" s="3"/>
    </row>
    <row r="645" spans="2:4" x14ac:dyDescent="0.3">
      <c r="B645" s="9"/>
      <c r="C645" s="9"/>
      <c r="D645" s="3"/>
    </row>
    <row r="646" spans="2:4" x14ac:dyDescent="0.3">
      <c r="B646" s="9"/>
      <c r="C646" s="9"/>
      <c r="D646" s="3"/>
    </row>
    <row r="647" spans="2:4" x14ac:dyDescent="0.3">
      <c r="B647" s="9"/>
      <c r="C647" s="9"/>
      <c r="D647" s="3"/>
    </row>
    <row r="648" spans="2:4" x14ac:dyDescent="0.3">
      <c r="B648" s="9"/>
      <c r="C648" s="9"/>
      <c r="D648" s="3"/>
    </row>
    <row r="649" spans="2:4" x14ac:dyDescent="0.3">
      <c r="B649" s="9"/>
      <c r="C649" s="9"/>
      <c r="D649" s="3"/>
    </row>
    <row r="650" spans="2:4" x14ac:dyDescent="0.3">
      <c r="B650" s="9"/>
      <c r="C650" s="9"/>
      <c r="D650" s="3"/>
    </row>
    <row r="651" spans="2:4" x14ac:dyDescent="0.3">
      <c r="B651" s="9"/>
      <c r="C651" s="9"/>
      <c r="D651" s="3"/>
    </row>
    <row r="652" spans="2:4" x14ac:dyDescent="0.3">
      <c r="B652" s="9"/>
      <c r="C652" s="9"/>
      <c r="D652" s="3"/>
    </row>
    <row r="653" spans="2:4" x14ac:dyDescent="0.3">
      <c r="B653" s="9"/>
      <c r="C653" s="9"/>
      <c r="D653" s="3"/>
    </row>
    <row r="654" spans="2:4" x14ac:dyDescent="0.3">
      <c r="B654" s="9"/>
      <c r="C654" s="9"/>
      <c r="D654" s="3"/>
    </row>
    <row r="655" spans="2:4" x14ac:dyDescent="0.3">
      <c r="B655" s="9"/>
      <c r="C655" s="9"/>
      <c r="D655" s="3"/>
    </row>
    <row r="656" spans="2:4" x14ac:dyDescent="0.3">
      <c r="B656" s="9"/>
      <c r="C656" s="9"/>
      <c r="D656" s="3"/>
    </row>
    <row r="657" spans="2:4" x14ac:dyDescent="0.3">
      <c r="B657" s="9"/>
      <c r="C657" s="9"/>
      <c r="D657" s="3"/>
    </row>
    <row r="658" spans="2:4" x14ac:dyDescent="0.3">
      <c r="B658" s="9"/>
      <c r="C658" s="9"/>
      <c r="D658" s="3"/>
    </row>
    <row r="659" spans="2:4" x14ac:dyDescent="0.3">
      <c r="B659" s="9"/>
      <c r="C659" s="9"/>
      <c r="D659" s="3"/>
    </row>
    <row r="660" spans="2:4" x14ac:dyDescent="0.3">
      <c r="B660" s="9"/>
      <c r="C660" s="9"/>
      <c r="D660" s="3"/>
    </row>
    <row r="661" spans="2:4" x14ac:dyDescent="0.3">
      <c r="B661" s="9"/>
      <c r="C661" s="9"/>
      <c r="D661" s="3"/>
    </row>
    <row r="662" spans="2:4" x14ac:dyDescent="0.3">
      <c r="B662" s="9"/>
      <c r="C662" s="9"/>
      <c r="D662" s="3"/>
    </row>
    <row r="663" spans="2:4" x14ac:dyDescent="0.3">
      <c r="B663" s="9"/>
      <c r="C663" s="9"/>
      <c r="D663" s="3"/>
    </row>
    <row r="664" spans="2:4" x14ac:dyDescent="0.3">
      <c r="B664" s="9"/>
      <c r="C664" s="9"/>
      <c r="D664" s="3"/>
    </row>
    <row r="665" spans="2:4" x14ac:dyDescent="0.3">
      <c r="B665" s="9"/>
      <c r="C665" s="9"/>
      <c r="D665" s="3"/>
    </row>
    <row r="666" spans="2:4" x14ac:dyDescent="0.3">
      <c r="B666" s="9"/>
      <c r="C666" s="9"/>
      <c r="D666" s="3"/>
    </row>
    <row r="667" spans="2:4" x14ac:dyDescent="0.3">
      <c r="B667" s="9"/>
      <c r="C667" s="9"/>
      <c r="D667" s="3"/>
    </row>
    <row r="668" spans="2:4" x14ac:dyDescent="0.3">
      <c r="B668" s="9"/>
      <c r="C668" s="9"/>
      <c r="D668" s="3"/>
    </row>
    <row r="669" spans="2:4" x14ac:dyDescent="0.3">
      <c r="B669" s="9"/>
      <c r="C669" s="9"/>
      <c r="D669" s="3"/>
    </row>
    <row r="670" spans="2:4" x14ac:dyDescent="0.3">
      <c r="B670" s="9"/>
      <c r="C670" s="9"/>
      <c r="D670" s="3"/>
    </row>
    <row r="671" spans="2:4" x14ac:dyDescent="0.3">
      <c r="B671" s="9"/>
      <c r="C671" s="9"/>
      <c r="D671" s="3"/>
    </row>
    <row r="672" spans="2:4" x14ac:dyDescent="0.3">
      <c r="B672" s="9"/>
      <c r="C672" s="9"/>
      <c r="D672" s="3"/>
    </row>
    <row r="673" spans="2:4" x14ac:dyDescent="0.3">
      <c r="B673" s="9"/>
      <c r="C673" s="9"/>
      <c r="D673" s="3"/>
    </row>
    <row r="674" spans="2:4" x14ac:dyDescent="0.3">
      <c r="B674" s="9"/>
      <c r="C674" s="9"/>
      <c r="D674" s="3"/>
    </row>
    <row r="675" spans="2:4" x14ac:dyDescent="0.3">
      <c r="B675" s="9"/>
      <c r="C675" s="9"/>
      <c r="D675" s="3"/>
    </row>
    <row r="676" spans="2:4" x14ac:dyDescent="0.3">
      <c r="B676" s="9"/>
      <c r="C676" s="9"/>
      <c r="D676" s="3"/>
    </row>
    <row r="677" spans="2:4" x14ac:dyDescent="0.3">
      <c r="B677" s="9"/>
      <c r="C677" s="9"/>
      <c r="D677" s="3"/>
    </row>
    <row r="678" spans="2:4" x14ac:dyDescent="0.3">
      <c r="B678" s="9"/>
      <c r="C678" s="9"/>
      <c r="D678" s="3"/>
    </row>
    <row r="679" spans="2:4" x14ac:dyDescent="0.3">
      <c r="B679" s="9"/>
      <c r="C679" s="9"/>
      <c r="D679" s="3"/>
    </row>
    <row r="680" spans="2:4" x14ac:dyDescent="0.3">
      <c r="B680" s="9"/>
      <c r="C680" s="9"/>
      <c r="D680" s="3"/>
    </row>
    <row r="681" spans="2:4" x14ac:dyDescent="0.3">
      <c r="B681" s="9"/>
      <c r="C681" s="9"/>
      <c r="D681" s="3"/>
    </row>
    <row r="682" spans="2:4" x14ac:dyDescent="0.3">
      <c r="B682" s="9"/>
      <c r="C682" s="9"/>
      <c r="D682" s="3"/>
    </row>
    <row r="683" spans="2:4" x14ac:dyDescent="0.3">
      <c r="B683" s="9"/>
      <c r="C683" s="9"/>
      <c r="D683" s="3"/>
    </row>
    <row r="684" spans="2:4" x14ac:dyDescent="0.3">
      <c r="B684" s="9"/>
      <c r="C684" s="9"/>
      <c r="D684" s="3"/>
    </row>
    <row r="685" spans="2:4" x14ac:dyDescent="0.3">
      <c r="B685" s="9"/>
      <c r="C685" s="9"/>
      <c r="D685" s="3"/>
    </row>
    <row r="686" spans="2:4" x14ac:dyDescent="0.3">
      <c r="B686" s="9"/>
      <c r="C686" s="9"/>
      <c r="D686" s="3"/>
    </row>
    <row r="687" spans="2:4" x14ac:dyDescent="0.3">
      <c r="B687" s="9"/>
      <c r="C687" s="9"/>
      <c r="D687" s="3"/>
    </row>
    <row r="688" spans="2:4" x14ac:dyDescent="0.3">
      <c r="B688" s="9"/>
      <c r="C688" s="9"/>
      <c r="D688" s="3"/>
    </row>
    <row r="689" spans="2:4" x14ac:dyDescent="0.3">
      <c r="B689" s="9"/>
      <c r="C689" s="9"/>
      <c r="D689" s="3"/>
    </row>
    <row r="690" spans="2:4" x14ac:dyDescent="0.3">
      <c r="B690" s="9"/>
      <c r="C690" s="9"/>
      <c r="D690" s="3"/>
    </row>
    <row r="691" spans="2:4" x14ac:dyDescent="0.3">
      <c r="B691" s="9"/>
      <c r="C691" s="9"/>
      <c r="D691" s="3"/>
    </row>
    <row r="692" spans="2:4" x14ac:dyDescent="0.3">
      <c r="B692" s="9"/>
      <c r="C692" s="9"/>
      <c r="D692" s="3"/>
    </row>
    <row r="693" spans="2:4" x14ac:dyDescent="0.3">
      <c r="B693" s="9"/>
      <c r="C693" s="9"/>
      <c r="D693" s="3"/>
    </row>
    <row r="694" spans="2:4" x14ac:dyDescent="0.3">
      <c r="B694" s="9"/>
      <c r="C694" s="9"/>
      <c r="D694" s="3"/>
    </row>
    <row r="695" spans="2:4" x14ac:dyDescent="0.3">
      <c r="B695" s="9"/>
      <c r="C695" s="9"/>
      <c r="D695" s="3"/>
    </row>
    <row r="696" spans="2:4" x14ac:dyDescent="0.3">
      <c r="B696" s="9"/>
      <c r="C696" s="9"/>
      <c r="D696" s="3"/>
    </row>
    <row r="697" spans="2:4" x14ac:dyDescent="0.3">
      <c r="B697" s="9"/>
      <c r="C697" s="9"/>
      <c r="D697" s="3"/>
    </row>
    <row r="698" spans="2:4" x14ac:dyDescent="0.3">
      <c r="B698" s="9"/>
      <c r="C698" s="9"/>
      <c r="D698" s="3"/>
    </row>
    <row r="699" spans="2:4" x14ac:dyDescent="0.3">
      <c r="B699" s="9"/>
      <c r="C699" s="9"/>
      <c r="D699" s="3"/>
    </row>
    <row r="700" spans="2:4" x14ac:dyDescent="0.3">
      <c r="B700" s="9"/>
      <c r="C700" s="9"/>
      <c r="D700" s="3"/>
    </row>
    <row r="701" spans="2:4" x14ac:dyDescent="0.3">
      <c r="B701" s="9"/>
      <c r="C701" s="9"/>
      <c r="D701" s="3"/>
    </row>
    <row r="702" spans="2:4" x14ac:dyDescent="0.3">
      <c r="B702" s="9"/>
      <c r="C702" s="9"/>
      <c r="D702" s="3"/>
    </row>
    <row r="703" spans="2:4" x14ac:dyDescent="0.3">
      <c r="B703" s="9"/>
      <c r="C703" s="9"/>
      <c r="D703" s="3"/>
    </row>
    <row r="704" spans="2:4" x14ac:dyDescent="0.3">
      <c r="B704" s="9"/>
      <c r="C704" s="9"/>
      <c r="D704" s="3"/>
    </row>
    <row r="705" spans="2:4" x14ac:dyDescent="0.3">
      <c r="B705" s="9"/>
      <c r="C705" s="9"/>
      <c r="D705" s="3"/>
    </row>
    <row r="706" spans="2:4" x14ac:dyDescent="0.3">
      <c r="B706" s="9"/>
      <c r="C706" s="9"/>
      <c r="D706" s="3"/>
    </row>
    <row r="707" spans="2:4" x14ac:dyDescent="0.3">
      <c r="B707" s="9"/>
      <c r="C707" s="9"/>
      <c r="D707" s="3"/>
    </row>
    <row r="708" spans="2:4" x14ac:dyDescent="0.3">
      <c r="B708" s="9"/>
      <c r="C708" s="9"/>
      <c r="D708" s="3"/>
    </row>
    <row r="709" spans="2:4" x14ac:dyDescent="0.3">
      <c r="B709" s="9"/>
      <c r="C709" s="9"/>
      <c r="D709" s="3"/>
    </row>
    <row r="710" spans="2:4" x14ac:dyDescent="0.3">
      <c r="B710" s="9"/>
      <c r="C710" s="9"/>
      <c r="D710" s="3"/>
    </row>
    <row r="711" spans="2:4" x14ac:dyDescent="0.3">
      <c r="B711" s="9"/>
      <c r="C711" s="9"/>
      <c r="D711" s="3"/>
    </row>
    <row r="712" spans="2:4" x14ac:dyDescent="0.3">
      <c r="B712" s="9"/>
      <c r="C712" s="9"/>
      <c r="D712" s="3"/>
    </row>
    <row r="713" spans="2:4" x14ac:dyDescent="0.3">
      <c r="B713" s="9"/>
      <c r="C713" s="9"/>
      <c r="D713" s="3"/>
    </row>
    <row r="714" spans="2:4" x14ac:dyDescent="0.3">
      <c r="B714" s="9"/>
      <c r="C714" s="9"/>
      <c r="D714" s="3"/>
    </row>
    <row r="715" spans="2:4" x14ac:dyDescent="0.3">
      <c r="B715" s="9"/>
      <c r="C715" s="9"/>
      <c r="D715" s="3"/>
    </row>
    <row r="716" spans="2:4" x14ac:dyDescent="0.3">
      <c r="B716" s="9"/>
      <c r="C716" s="9"/>
      <c r="D716" s="3"/>
    </row>
    <row r="717" spans="2:4" x14ac:dyDescent="0.3">
      <c r="B717" s="9"/>
      <c r="C717" s="9"/>
      <c r="D717" s="3"/>
    </row>
    <row r="718" spans="2:4" x14ac:dyDescent="0.3">
      <c r="B718" s="9"/>
      <c r="C718" s="9"/>
      <c r="D718" s="3"/>
    </row>
    <row r="719" spans="2:4" x14ac:dyDescent="0.3">
      <c r="B719" s="9"/>
      <c r="C719" s="9"/>
      <c r="D719" s="3"/>
    </row>
    <row r="720" spans="2:4" x14ac:dyDescent="0.3">
      <c r="B720" s="9"/>
      <c r="C720" s="9"/>
      <c r="D720" s="3"/>
    </row>
    <row r="721" spans="2:4" x14ac:dyDescent="0.3">
      <c r="B721" s="9"/>
      <c r="C721" s="9"/>
      <c r="D721" s="3"/>
    </row>
    <row r="722" spans="2:4" x14ac:dyDescent="0.3">
      <c r="B722" s="9"/>
      <c r="C722" s="9"/>
      <c r="D722" s="3"/>
    </row>
    <row r="723" spans="2:4" x14ac:dyDescent="0.3">
      <c r="B723" s="9"/>
      <c r="C723" s="9"/>
      <c r="D723" s="3"/>
    </row>
    <row r="724" spans="2:4" x14ac:dyDescent="0.3">
      <c r="B724" s="9"/>
      <c r="C724" s="9"/>
      <c r="D724" s="3"/>
    </row>
    <row r="725" spans="2:4" x14ac:dyDescent="0.3">
      <c r="B725" s="9"/>
      <c r="C725" s="9"/>
      <c r="D725" s="3"/>
    </row>
    <row r="726" spans="2:4" x14ac:dyDescent="0.3">
      <c r="B726" s="9"/>
      <c r="C726" s="9"/>
      <c r="D726" s="3"/>
    </row>
    <row r="727" spans="2:4" x14ac:dyDescent="0.3">
      <c r="B727" s="9"/>
      <c r="C727" s="9"/>
      <c r="D727" s="3"/>
    </row>
    <row r="728" spans="2:4" x14ac:dyDescent="0.3">
      <c r="B728" s="9"/>
      <c r="C728" s="9"/>
      <c r="D728" s="3"/>
    </row>
    <row r="729" spans="2:4" x14ac:dyDescent="0.3">
      <c r="B729" s="9"/>
      <c r="C729" s="9"/>
      <c r="D729" s="3"/>
    </row>
    <row r="730" spans="2:4" x14ac:dyDescent="0.3">
      <c r="B730" s="9"/>
      <c r="C730" s="9"/>
      <c r="D730" s="3"/>
    </row>
    <row r="731" spans="2:4" x14ac:dyDescent="0.3">
      <c r="B731" s="9"/>
      <c r="C731" s="9"/>
      <c r="D731" s="3"/>
    </row>
    <row r="732" spans="2:4" x14ac:dyDescent="0.3">
      <c r="B732" s="9"/>
      <c r="C732" s="9"/>
      <c r="D732" s="3"/>
    </row>
    <row r="733" spans="2:4" x14ac:dyDescent="0.3">
      <c r="B733" s="9"/>
      <c r="C733" s="9"/>
      <c r="D733" s="3"/>
    </row>
    <row r="734" spans="2:4" x14ac:dyDescent="0.3">
      <c r="B734" s="9"/>
      <c r="C734" s="9"/>
      <c r="D734" s="3"/>
    </row>
    <row r="735" spans="2:4" x14ac:dyDescent="0.3">
      <c r="B735" s="9"/>
      <c r="C735" s="9"/>
      <c r="D735" s="3"/>
    </row>
    <row r="736" spans="2:4" x14ac:dyDescent="0.3">
      <c r="B736" s="9"/>
      <c r="C736" s="9"/>
      <c r="D736" s="3"/>
    </row>
    <row r="737" spans="2:4" x14ac:dyDescent="0.3">
      <c r="B737" s="9"/>
      <c r="C737" s="9"/>
      <c r="D737" s="3"/>
    </row>
    <row r="738" spans="2:4" x14ac:dyDescent="0.3">
      <c r="B738" s="9"/>
      <c r="C738" s="9"/>
      <c r="D738" s="3"/>
    </row>
    <row r="739" spans="2:4" x14ac:dyDescent="0.3">
      <c r="B739" s="9"/>
      <c r="C739" s="9"/>
      <c r="D739" s="3"/>
    </row>
    <row r="740" spans="2:4" x14ac:dyDescent="0.3">
      <c r="B740" s="9"/>
      <c r="C740" s="9"/>
      <c r="D740" s="3"/>
    </row>
    <row r="741" spans="2:4" x14ac:dyDescent="0.3">
      <c r="B741" s="9"/>
      <c r="C741" s="9"/>
      <c r="D741" s="3"/>
    </row>
    <row r="742" spans="2:4" x14ac:dyDescent="0.3">
      <c r="B742" s="9"/>
      <c r="C742" s="9"/>
      <c r="D742" s="3"/>
    </row>
  </sheetData>
  <sortState ref="A2:B621">
    <sortCondition ref="A4"/>
  </sortState>
  <pageMargins left="0.75" right="0.75" top="1" bottom="1" header="0.5" footer="0.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15"/>
  <sheetViews>
    <sheetView zoomScale="130" zoomScaleNormal="130" workbookViewId="0">
      <selection activeCell="E5" sqref="E5"/>
    </sheetView>
  </sheetViews>
  <sheetFormatPr defaultColWidth="9.109375" defaultRowHeight="14.4" x14ac:dyDescent="0.3"/>
  <cols>
    <col min="1" max="1" width="9.5546875" style="4" bestFit="1" customWidth="1"/>
    <col min="2" max="2" width="10.109375" style="4" bestFit="1" customWidth="1"/>
    <col min="3" max="7" width="9.44140625" style="4" bestFit="1" customWidth="1"/>
    <col min="8" max="8" width="11.109375" style="4" bestFit="1" customWidth="1"/>
    <col min="9" max="9" width="9.44140625" style="4" bestFit="1" customWidth="1"/>
    <col min="10" max="10" width="9.109375" style="4"/>
    <col min="11" max="11" width="12.6640625" style="4" bestFit="1" customWidth="1"/>
    <col min="12" max="16384" width="9.109375" style="4"/>
  </cols>
  <sheetData>
    <row r="1" spans="1:12" x14ac:dyDescent="0.3">
      <c r="A1" s="48" t="s">
        <v>453</v>
      </c>
      <c r="B1" s="48"/>
      <c r="C1" s="48"/>
      <c r="D1" s="48"/>
      <c r="E1" s="48"/>
      <c r="F1" s="48"/>
      <c r="G1" s="48"/>
      <c r="H1" s="48"/>
      <c r="I1" s="48"/>
      <c r="J1" s="23"/>
      <c r="K1" s="25"/>
      <c r="L1" s="23"/>
    </row>
    <row r="2" spans="1:12" x14ac:dyDescent="0.3">
      <c r="A2" s="26"/>
      <c r="B2" s="27" t="s">
        <v>10</v>
      </c>
      <c r="C2" s="27" t="s">
        <v>11</v>
      </c>
      <c r="D2" s="27" t="s">
        <v>12</v>
      </c>
      <c r="E2" s="27" t="s">
        <v>13</v>
      </c>
      <c r="F2" s="27" t="s">
        <v>454</v>
      </c>
      <c r="G2" s="27" t="s">
        <v>14</v>
      </c>
      <c r="H2" s="27" t="s">
        <v>0</v>
      </c>
      <c r="I2" s="27" t="s">
        <v>455</v>
      </c>
      <c r="J2" s="23"/>
      <c r="K2" s="24"/>
      <c r="L2" s="23"/>
    </row>
    <row r="3" spans="1:12" x14ac:dyDescent="0.3">
      <c r="A3" s="28" t="s">
        <v>435</v>
      </c>
      <c r="B3" s="29">
        <v>132</v>
      </c>
      <c r="C3" s="29">
        <v>150</v>
      </c>
      <c r="D3" s="29">
        <v>350</v>
      </c>
      <c r="E3" s="29">
        <v>440</v>
      </c>
      <c r="F3" s="29">
        <v>500</v>
      </c>
      <c r="G3" s="29">
        <v>550</v>
      </c>
      <c r="H3" s="29">
        <f>SUM(B3:G3)</f>
        <v>2122</v>
      </c>
      <c r="I3" s="29">
        <f>AVERAGE(B3:G3)</f>
        <v>353.66666666666669</v>
      </c>
      <c r="J3" s="23"/>
      <c r="K3" s="23"/>
      <c r="L3" s="23"/>
    </row>
    <row r="4" spans="1:12" x14ac:dyDescent="0.3">
      <c r="A4" s="28" t="s">
        <v>456</v>
      </c>
      <c r="B4" s="8">
        <v>100</v>
      </c>
      <c r="C4" s="8">
        <v>130</v>
      </c>
      <c r="D4" s="8">
        <v>120</v>
      </c>
      <c r="E4" s="8">
        <v>225</v>
      </c>
      <c r="F4" s="8">
        <v>260</v>
      </c>
      <c r="G4" s="8">
        <v>350</v>
      </c>
      <c r="H4" s="8">
        <f>SUM(B4:G4)</f>
        <v>1185</v>
      </c>
      <c r="I4" s="8">
        <f>AVERAGE(B4:G4)</f>
        <v>197.5</v>
      </c>
      <c r="J4" s="23"/>
      <c r="K4" s="30"/>
      <c r="L4" s="23"/>
    </row>
    <row r="5" spans="1:12" x14ac:dyDescent="0.3">
      <c r="A5" s="28" t="s">
        <v>457</v>
      </c>
      <c r="B5" s="8">
        <f t="shared" ref="B5:G5" si="0">B3-B4</f>
        <v>32</v>
      </c>
      <c r="C5" s="8">
        <f t="shared" si="0"/>
        <v>20</v>
      </c>
      <c r="D5" s="8">
        <f t="shared" si="0"/>
        <v>230</v>
      </c>
      <c r="E5" s="8">
        <f t="shared" si="0"/>
        <v>215</v>
      </c>
      <c r="F5" s="8">
        <f t="shared" si="0"/>
        <v>240</v>
      </c>
      <c r="G5" s="8">
        <f t="shared" si="0"/>
        <v>200</v>
      </c>
      <c r="H5" s="8">
        <f>SUM(B5:G5)</f>
        <v>937</v>
      </c>
      <c r="I5" s="8">
        <f>AVERAGE(B5:G5)</f>
        <v>156.16666666666666</v>
      </c>
      <c r="J5" s="23"/>
      <c r="K5" s="31"/>
      <c r="L5" s="23"/>
    </row>
    <row r="6" spans="1:12" x14ac:dyDescent="0.3">
      <c r="A6" s="28"/>
      <c r="B6" s="8"/>
      <c r="C6" s="8"/>
      <c r="D6" s="8"/>
      <c r="E6" s="8"/>
      <c r="F6" s="8"/>
      <c r="G6" s="8"/>
      <c r="H6" s="8"/>
      <c r="I6" s="8"/>
      <c r="J6" s="23"/>
      <c r="K6" s="23"/>
      <c r="L6" s="23"/>
    </row>
    <row r="7" spans="1:12" x14ac:dyDescent="0.3">
      <c r="B7" s="56">
        <f t="array" ref="B7:E15">TRANSPOSE(A2:I5)</f>
        <v>0</v>
      </c>
      <c r="C7" s="1" t="str">
        <v>Prodaja</v>
      </c>
      <c r="D7" s="1" t="str">
        <v>Troškovi</v>
      </c>
      <c r="E7" s="1" t="str">
        <v>Profit</v>
      </c>
    </row>
    <row r="8" spans="1:12" x14ac:dyDescent="0.3">
      <c r="B8" s="57" t="str">
        <v>Jan</v>
      </c>
      <c r="C8" s="32">
        <v>132</v>
      </c>
      <c r="D8" s="32">
        <v>100</v>
      </c>
      <c r="E8" s="4">
        <v>32</v>
      </c>
    </row>
    <row r="9" spans="1:12" x14ac:dyDescent="0.3">
      <c r="B9" s="58" t="str">
        <v>Feb</v>
      </c>
      <c r="C9" s="32">
        <v>150</v>
      </c>
      <c r="D9" s="17">
        <v>130</v>
      </c>
      <c r="E9" s="4">
        <v>20</v>
      </c>
    </row>
    <row r="10" spans="1:12" x14ac:dyDescent="0.3">
      <c r="B10" s="58" t="str">
        <v>Mar</v>
      </c>
      <c r="C10" s="32">
        <v>350</v>
      </c>
      <c r="D10" s="17">
        <v>120</v>
      </c>
      <c r="E10" s="4">
        <v>230</v>
      </c>
    </row>
    <row r="11" spans="1:12" x14ac:dyDescent="0.3">
      <c r="B11" s="58" t="str">
        <v>Apr</v>
      </c>
      <c r="C11" s="32">
        <v>440</v>
      </c>
      <c r="D11" s="17">
        <v>225</v>
      </c>
      <c r="E11" s="4">
        <v>215</v>
      </c>
    </row>
    <row r="12" spans="1:12" x14ac:dyDescent="0.3">
      <c r="B12" s="58" t="str">
        <v>Maj</v>
      </c>
      <c r="C12" s="32">
        <v>500</v>
      </c>
      <c r="D12" s="17">
        <v>260</v>
      </c>
      <c r="E12" s="4">
        <v>240</v>
      </c>
    </row>
    <row r="13" spans="1:12" x14ac:dyDescent="0.3">
      <c r="B13" s="58" t="str">
        <v>Jun</v>
      </c>
      <c r="C13" s="32">
        <v>550</v>
      </c>
      <c r="D13" s="17">
        <v>350</v>
      </c>
      <c r="E13" s="4">
        <v>200</v>
      </c>
    </row>
    <row r="14" spans="1:12" x14ac:dyDescent="0.3">
      <c r="B14" s="58" t="str">
        <v>Total</v>
      </c>
      <c r="C14" s="17">
        <v>2122</v>
      </c>
      <c r="D14" s="17">
        <v>1185</v>
      </c>
      <c r="E14" s="4">
        <v>937</v>
      </c>
    </row>
    <row r="15" spans="1:12" x14ac:dyDescent="0.3">
      <c r="B15" s="58" t="str">
        <v>Prosek</v>
      </c>
      <c r="C15" s="17">
        <v>353.66666666666669</v>
      </c>
      <c r="D15" s="17">
        <v>197.5</v>
      </c>
      <c r="E15" s="4">
        <v>156.16666666666666</v>
      </c>
    </row>
  </sheetData>
  <mergeCells count="1">
    <mergeCell ref="A1:I1"/>
  </mergeCells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P31"/>
  <sheetViews>
    <sheetView zoomScale="130" zoomScaleNormal="130" workbookViewId="0">
      <selection activeCell="D2" sqref="D2:D31"/>
    </sheetView>
  </sheetViews>
  <sheetFormatPr defaultColWidth="9.109375" defaultRowHeight="14.4" x14ac:dyDescent="0.3"/>
  <cols>
    <col min="1" max="1" width="9.88671875" style="20" bestFit="1" customWidth="1"/>
    <col min="2" max="2" width="12.33203125" style="5" bestFit="1" customWidth="1"/>
    <col min="3" max="4" width="11" style="5" bestFit="1" customWidth="1"/>
    <col min="5" max="16384" width="9.109375" style="21"/>
  </cols>
  <sheetData>
    <row r="1" spans="1:16" x14ac:dyDescent="0.3">
      <c r="B1" s="46" t="s">
        <v>435</v>
      </c>
      <c r="C1" s="46" t="s">
        <v>394</v>
      </c>
      <c r="D1" s="46" t="s">
        <v>464</v>
      </c>
    </row>
    <row r="2" spans="1:16" x14ac:dyDescent="0.3">
      <c r="A2" s="20">
        <v>41456</v>
      </c>
      <c r="B2" s="5">
        <v>30453539</v>
      </c>
      <c r="C2" s="5">
        <f t="array" ref="C2:C31">TREND(B2:B31)</f>
        <v>17577951.253763441</v>
      </c>
      <c r="D2" s="5">
        <f t="array" ref="D2:D31">GROWTH(B2:B31)</f>
        <v>14860078.309698148</v>
      </c>
      <c r="N2" s="22"/>
      <c r="O2" s="5"/>
      <c r="P2" s="5"/>
    </row>
    <row r="3" spans="1:16" x14ac:dyDescent="0.3">
      <c r="A3" s="20">
        <v>41487</v>
      </c>
      <c r="B3" s="5">
        <v>7031654</v>
      </c>
      <c r="C3" s="5">
        <v>17451433.544308491</v>
      </c>
      <c r="D3" s="5">
        <v>14647129.373903267</v>
      </c>
      <c r="N3" s="22"/>
    </row>
    <row r="4" spans="1:16" x14ac:dyDescent="0.3">
      <c r="A4" s="20">
        <v>41518</v>
      </c>
      <c r="B4" s="5">
        <v>8018848</v>
      </c>
      <c r="C4" s="5">
        <v>17324915.834853541</v>
      </c>
      <c r="D4" s="5">
        <v>14437232.053874539</v>
      </c>
      <c r="N4" s="22"/>
    </row>
    <row r="5" spans="1:16" x14ac:dyDescent="0.3">
      <c r="A5" s="20">
        <v>41548</v>
      </c>
      <c r="B5" s="5">
        <v>6075415</v>
      </c>
      <c r="C5" s="5">
        <v>17198398.125398591</v>
      </c>
      <c r="D5" s="5">
        <v>14230342.619133815</v>
      </c>
      <c r="N5" s="22"/>
    </row>
    <row r="6" spans="1:16" x14ac:dyDescent="0.3">
      <c r="A6" s="20">
        <v>41579</v>
      </c>
      <c r="B6" s="5">
        <v>16098325</v>
      </c>
      <c r="C6" s="5">
        <v>17071880.415943641</v>
      </c>
      <c r="D6" s="5">
        <v>14026417.965872504</v>
      </c>
      <c r="N6" s="22"/>
    </row>
    <row r="7" spans="1:16" x14ac:dyDescent="0.3">
      <c r="A7" s="20">
        <v>41609</v>
      </c>
      <c r="B7" s="5">
        <v>6129914</v>
      </c>
      <c r="C7" s="5">
        <v>16945362.706488691</v>
      </c>
      <c r="D7" s="5">
        <v>13825415.60797124</v>
      </c>
      <c r="N7" s="22"/>
    </row>
    <row r="8" spans="1:16" x14ac:dyDescent="0.3">
      <c r="A8" s="20">
        <v>41640</v>
      </c>
      <c r="B8" s="5">
        <v>27196425</v>
      </c>
      <c r="C8" s="5">
        <v>16818844.997033741</v>
      </c>
      <c r="D8" s="5">
        <v>13627293.668148218</v>
      </c>
      <c r="N8" s="22"/>
    </row>
    <row r="9" spans="1:16" x14ac:dyDescent="0.3">
      <c r="A9" s="20">
        <v>41671</v>
      </c>
      <c r="B9" s="5">
        <v>26219093</v>
      </c>
      <c r="C9" s="5">
        <v>16692327.287578791</v>
      </c>
      <c r="D9" s="5">
        <v>13432010.869234391</v>
      </c>
      <c r="N9" s="22"/>
    </row>
    <row r="10" spans="1:16" x14ac:dyDescent="0.3">
      <c r="A10" s="20">
        <v>41699</v>
      </c>
      <c r="B10" s="5">
        <v>21921485</v>
      </c>
      <c r="C10" s="5">
        <v>16565809.578123841</v>
      </c>
      <c r="D10" s="5">
        <v>13239526.525573699</v>
      </c>
      <c r="N10" s="22"/>
    </row>
    <row r="11" spans="1:16" x14ac:dyDescent="0.3">
      <c r="A11" s="20">
        <v>41730</v>
      </c>
      <c r="B11" s="5">
        <v>27953036</v>
      </c>
      <c r="C11" s="5">
        <v>16439291.868668891</v>
      </c>
      <c r="D11" s="5">
        <v>13049800.534546515</v>
      </c>
      <c r="N11" s="22"/>
    </row>
    <row r="12" spans="1:16" x14ac:dyDescent="0.3">
      <c r="A12" s="20">
        <v>41760</v>
      </c>
      <c r="B12" s="5">
        <v>7933120</v>
      </c>
      <c r="C12" s="5">
        <v>16312774.15921394</v>
      </c>
      <c r="D12" s="5">
        <v>12862793.36821459</v>
      </c>
      <c r="N12" s="22"/>
    </row>
    <row r="13" spans="1:16" x14ac:dyDescent="0.3">
      <c r="A13" s="20">
        <v>41791</v>
      </c>
      <c r="B13" s="5">
        <v>21175751</v>
      </c>
      <c r="C13" s="5">
        <v>16186256.44975899</v>
      </c>
      <c r="D13" s="5">
        <v>12678466.0650857</v>
      </c>
      <c r="N13" s="22"/>
    </row>
    <row r="14" spans="1:16" x14ac:dyDescent="0.3">
      <c r="A14" s="20">
        <v>41821</v>
      </c>
      <c r="B14" s="5">
        <v>27648578</v>
      </c>
      <c r="C14" s="5">
        <v>16059738.74030404</v>
      </c>
      <c r="D14" s="5">
        <v>12496780.221996333</v>
      </c>
      <c r="N14" s="22"/>
    </row>
    <row r="15" spans="1:16" x14ac:dyDescent="0.3">
      <c r="A15" s="20">
        <v>41852</v>
      </c>
      <c r="B15" s="5">
        <v>18238752</v>
      </c>
      <c r="C15" s="5">
        <v>15933221.03084909</v>
      </c>
      <c r="D15" s="5">
        <v>12317697.986110678</v>
      </c>
      <c r="N15" s="22"/>
    </row>
    <row r="16" spans="1:16" x14ac:dyDescent="0.3">
      <c r="A16" s="20">
        <v>41883</v>
      </c>
      <c r="B16" s="5">
        <v>26784567</v>
      </c>
      <c r="C16" s="5">
        <v>15806703.32139414</v>
      </c>
      <c r="D16" s="5">
        <v>12141182.047034292</v>
      </c>
      <c r="N16" s="22"/>
    </row>
    <row r="17" spans="1:14" x14ac:dyDescent="0.3">
      <c r="A17" s="20">
        <v>41913</v>
      </c>
      <c r="B17" s="5">
        <v>1539480</v>
      </c>
      <c r="C17" s="5">
        <v>15680185.61193919</v>
      </c>
      <c r="D17" s="5">
        <v>11967195.62904075</v>
      </c>
      <c r="N17" s="22"/>
    </row>
    <row r="18" spans="1:14" x14ac:dyDescent="0.3">
      <c r="A18" s="20">
        <v>41944</v>
      </c>
      <c r="B18" s="5">
        <v>16757435</v>
      </c>
      <c r="C18" s="5">
        <v>15553667.90248424</v>
      </c>
      <c r="D18" s="5">
        <v>11795702.483409734</v>
      </c>
      <c r="N18" s="22"/>
    </row>
    <row r="19" spans="1:14" x14ac:dyDescent="0.3">
      <c r="A19" s="20">
        <v>41974</v>
      </c>
      <c r="B19" s="5">
        <v>18968549</v>
      </c>
      <c r="C19" s="5">
        <v>15427150.19302929</v>
      </c>
      <c r="D19" s="5">
        <v>11626666.880874865</v>
      </c>
      <c r="N19" s="22"/>
    </row>
    <row r="20" spans="1:14" x14ac:dyDescent="0.3">
      <c r="A20" s="20">
        <v>42005</v>
      </c>
      <c r="B20" s="5">
        <v>9505565</v>
      </c>
      <c r="C20" s="5">
        <v>15300632.48357434</v>
      </c>
      <c r="D20" s="5">
        <v>11460053.604179811</v>
      </c>
      <c r="N20" s="22"/>
    </row>
    <row r="21" spans="1:14" x14ac:dyDescent="0.3">
      <c r="A21" s="20">
        <v>42036</v>
      </c>
      <c r="B21" s="5">
        <v>8499374</v>
      </c>
      <c r="C21" s="5">
        <v>15174114.77411939</v>
      </c>
      <c r="D21" s="5">
        <v>11295827.94074103</v>
      </c>
      <c r="N21" s="22"/>
    </row>
    <row r="22" spans="1:14" x14ac:dyDescent="0.3">
      <c r="A22" s="20">
        <v>42064</v>
      </c>
      <c r="B22" s="5">
        <v>15523465</v>
      </c>
      <c r="C22" s="5">
        <v>15047597.06466444</v>
      </c>
      <c r="D22" s="5">
        <v>11133955.675415685</v>
      </c>
      <c r="N22" s="22"/>
    </row>
    <row r="23" spans="1:14" x14ac:dyDescent="0.3">
      <c r="A23" s="20">
        <v>42095</v>
      </c>
      <c r="B23" s="5">
        <v>6963340</v>
      </c>
      <c r="C23" s="5">
        <v>14921079.35520949</v>
      </c>
      <c r="D23" s="5">
        <v>10974403.083373165</v>
      </c>
      <c r="N23" s="22"/>
    </row>
    <row r="24" spans="1:14" x14ac:dyDescent="0.3">
      <c r="A24" s="20">
        <v>42125</v>
      </c>
      <c r="B24" s="5">
        <v>4155285</v>
      </c>
      <c r="C24" s="5">
        <v>14794561.64575454</v>
      </c>
      <c r="D24" s="5">
        <v>10817136.923068801</v>
      </c>
      <c r="N24" s="22"/>
    </row>
    <row r="25" spans="1:14" x14ac:dyDescent="0.3">
      <c r="A25" s="20">
        <v>42156</v>
      </c>
      <c r="B25" s="5">
        <v>31896675</v>
      </c>
      <c r="C25" s="5">
        <v>14668043.93629959</v>
      </c>
      <c r="D25" s="5">
        <v>10662124.429318234</v>
      </c>
      <c r="N25" s="22"/>
    </row>
    <row r="26" spans="1:14" x14ac:dyDescent="0.3">
      <c r="A26" s="20">
        <v>42186</v>
      </c>
      <c r="B26" s="5">
        <v>1282018</v>
      </c>
      <c r="C26" s="5">
        <v>14541526.22684464</v>
      </c>
      <c r="D26" s="5">
        <v>10509333.306471046</v>
      </c>
      <c r="N26" s="22"/>
    </row>
    <row r="27" spans="1:14" x14ac:dyDescent="0.3">
      <c r="A27" s="20">
        <v>42217</v>
      </c>
      <c r="B27" s="5">
        <v>17437364</v>
      </c>
      <c r="C27" s="5">
        <v>14415008.517389689</v>
      </c>
      <c r="D27" s="5">
        <v>10358731.721682211</v>
      </c>
      <c r="N27" s="22"/>
    </row>
    <row r="28" spans="1:14" x14ac:dyDescent="0.3">
      <c r="A28" s="20">
        <v>42248</v>
      </c>
      <c r="B28" s="5">
        <v>3075900</v>
      </c>
      <c r="C28" s="5">
        <v>14288490.807934739</v>
      </c>
      <c r="D28" s="5">
        <v>10210288.298279976</v>
      </c>
      <c r="N28" s="22"/>
    </row>
    <row r="29" spans="1:14" x14ac:dyDescent="0.3">
      <c r="A29" s="20">
        <v>42278</v>
      </c>
      <c r="B29" s="5">
        <v>15104276</v>
      </c>
      <c r="C29" s="5">
        <v>14161973.098479789</v>
      </c>
      <c r="D29" s="5">
        <v>10063972.10922876</v>
      </c>
      <c r="N29" s="22"/>
    </row>
    <row r="30" spans="1:14" x14ac:dyDescent="0.3">
      <c r="A30" s="20">
        <v>42309</v>
      </c>
      <c r="B30" s="5">
        <v>23347652</v>
      </c>
      <c r="C30" s="5">
        <v>14035455.389024839</v>
      </c>
      <c r="D30" s="5">
        <v>9919752.6706857625</v>
      </c>
      <c r="N30" s="22"/>
    </row>
    <row r="31" spans="1:14" x14ac:dyDescent="0.3">
      <c r="A31" s="20">
        <v>42339</v>
      </c>
      <c r="B31" s="5">
        <v>19368454</v>
      </c>
      <c r="C31" s="5">
        <v>13908937.679569889</v>
      </c>
      <c r="D31" s="5">
        <v>9777599.9356498811</v>
      </c>
      <c r="N31" s="22"/>
    </row>
  </sheetData>
  <pageMargins left="0.75" right="0.75" top="1" bottom="1" header="0.5" footer="0.5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20"/>
  <sheetViews>
    <sheetView tabSelected="1" zoomScale="145" zoomScaleNormal="145" workbookViewId="0">
      <selection activeCell="E12" sqref="E12"/>
    </sheetView>
  </sheetViews>
  <sheetFormatPr defaultColWidth="9.109375" defaultRowHeight="14.4" x14ac:dyDescent="0.3"/>
  <cols>
    <col min="1" max="1" width="10" style="10" bestFit="1" customWidth="1"/>
    <col min="2" max="2" width="10.6640625" style="10" bestFit="1" customWidth="1"/>
    <col min="3" max="3" width="8" style="10" bestFit="1" customWidth="1"/>
    <col min="4" max="4" width="5.21875" style="10" bestFit="1" customWidth="1"/>
    <col min="5" max="5" width="10.6640625" style="10" bestFit="1" customWidth="1"/>
    <col min="6" max="6" width="10" style="10" bestFit="1" customWidth="1"/>
    <col min="7" max="7" width="18.44140625" style="10" bestFit="1" customWidth="1"/>
    <col min="8" max="8" width="4.109375" style="10" bestFit="1" customWidth="1"/>
    <col min="9" max="9" width="30.109375" style="10" customWidth="1"/>
    <col min="10" max="16384" width="9.109375" style="10"/>
  </cols>
  <sheetData>
    <row r="1" spans="1:9" x14ac:dyDescent="0.3">
      <c r="A1" s="1" t="s">
        <v>433</v>
      </c>
      <c r="B1" s="1" t="s">
        <v>434</v>
      </c>
      <c r="C1" s="1" t="s">
        <v>435</v>
      </c>
      <c r="D1" s="2" t="s">
        <v>404</v>
      </c>
      <c r="E1" s="1"/>
      <c r="F1" s="1"/>
      <c r="G1" s="1" t="s">
        <v>433</v>
      </c>
      <c r="H1" s="2" t="s">
        <v>395</v>
      </c>
      <c r="I1" s="7" t="s">
        <v>393</v>
      </c>
    </row>
    <row r="2" spans="1:9" x14ac:dyDescent="0.3">
      <c r="A2" s="3" t="s">
        <v>401</v>
      </c>
      <c r="B2" s="4" t="s">
        <v>400</v>
      </c>
      <c r="C2" s="5">
        <v>86359</v>
      </c>
      <c r="D2" s="4">
        <f>VLOOKUP(A2&amp;", "&amp;B2,G:H,2,0)</f>
        <v>384</v>
      </c>
      <c r="E2" s="4"/>
      <c r="F2" s="3"/>
      <c r="G2" s="3" t="s">
        <v>436</v>
      </c>
      <c r="H2" s="4">
        <v>189</v>
      </c>
      <c r="I2" s="6"/>
    </row>
    <row r="3" spans="1:9" x14ac:dyDescent="0.3">
      <c r="A3" s="3" t="s">
        <v>428</v>
      </c>
      <c r="B3" s="4" t="s">
        <v>417</v>
      </c>
      <c r="C3" s="5">
        <v>81924</v>
      </c>
      <c r="D3" s="4">
        <f>VLOOKUP(A3&amp;", "&amp;B3,G:H,2,0)</f>
        <v>760</v>
      </c>
      <c r="E3" s="4"/>
      <c r="F3" s="3"/>
      <c r="G3" s="3" t="s">
        <v>437</v>
      </c>
      <c r="H3" s="4">
        <v>642</v>
      </c>
      <c r="I3" s="6"/>
    </row>
    <row r="4" spans="1:9" x14ac:dyDescent="0.3">
      <c r="A4" s="3" t="s">
        <v>424</v>
      </c>
      <c r="B4" s="4" t="s">
        <v>413</v>
      </c>
      <c r="C4" s="5">
        <v>63436</v>
      </c>
      <c r="D4" s="4">
        <f>VLOOKUP(A4&amp;", "&amp;B4,G:H,2,0)</f>
        <v>918</v>
      </c>
      <c r="E4" s="4"/>
      <c r="F4" s="3"/>
      <c r="G4" s="3" t="s">
        <v>438</v>
      </c>
      <c r="H4" s="4">
        <v>939</v>
      </c>
      <c r="I4" s="6"/>
    </row>
    <row r="5" spans="1:9" x14ac:dyDescent="0.3">
      <c r="A5" s="3" t="s">
        <v>399</v>
      </c>
      <c r="B5" s="4" t="s">
        <v>398</v>
      </c>
      <c r="C5" s="5">
        <v>46259</v>
      </c>
      <c r="D5" s="4">
        <f>VLOOKUP(A5&amp;", "&amp;B5,G:H,2,0)</f>
        <v>184</v>
      </c>
      <c r="E5" s="4"/>
      <c r="F5" s="3"/>
      <c r="G5" s="3" t="s">
        <v>439</v>
      </c>
      <c r="H5" s="4">
        <v>918</v>
      </c>
      <c r="I5" s="6"/>
    </row>
    <row r="6" spans="1:9" x14ac:dyDescent="0.3">
      <c r="A6" s="3" t="s">
        <v>426</v>
      </c>
      <c r="B6" s="4" t="s">
        <v>415</v>
      </c>
      <c r="C6" s="5">
        <v>58871</v>
      </c>
      <c r="D6" s="4">
        <f>VLOOKUP(A6&amp;", "&amp;B6,G:H,2,0)</f>
        <v>206</v>
      </c>
      <c r="E6" s="4"/>
      <c r="F6" s="3"/>
      <c r="G6" s="3" t="s">
        <v>440</v>
      </c>
      <c r="H6" s="4">
        <v>654</v>
      </c>
      <c r="I6" s="6"/>
    </row>
    <row r="7" spans="1:9" x14ac:dyDescent="0.3">
      <c r="A7" s="3" t="s">
        <v>429</v>
      </c>
      <c r="B7" s="4" t="s">
        <v>418</v>
      </c>
      <c r="C7" s="5">
        <v>56850</v>
      </c>
      <c r="D7" s="4">
        <f>VLOOKUP(A7&amp;", "&amp;B7,G:H,2,0)</f>
        <v>262</v>
      </c>
      <c r="E7" s="4"/>
      <c r="F7" s="3"/>
      <c r="G7" s="3" t="s">
        <v>441</v>
      </c>
      <c r="H7" s="4">
        <v>206</v>
      </c>
      <c r="I7" s="6"/>
    </row>
    <row r="8" spans="1:9" x14ac:dyDescent="0.3">
      <c r="A8" s="3" t="s">
        <v>422</v>
      </c>
      <c r="B8" s="4" t="s">
        <v>411</v>
      </c>
      <c r="C8" s="5">
        <v>77945</v>
      </c>
      <c r="D8" s="4">
        <f>VLOOKUP(A8&amp;", "&amp;B8,G:H,2,0)</f>
        <v>642</v>
      </c>
      <c r="E8" s="4"/>
      <c r="F8" s="3"/>
      <c r="G8" s="3" t="s">
        <v>442</v>
      </c>
      <c r="H8" s="4">
        <v>452</v>
      </c>
      <c r="I8" s="6"/>
    </row>
    <row r="9" spans="1:9" x14ac:dyDescent="0.3">
      <c r="A9" s="3" t="s">
        <v>423</v>
      </c>
      <c r="B9" s="4" t="s">
        <v>412</v>
      </c>
      <c r="C9" s="5">
        <v>98382</v>
      </c>
      <c r="D9" s="4">
        <f>VLOOKUP(A9&amp;", "&amp;B9,G:H,2,0)</f>
        <v>939</v>
      </c>
      <c r="E9" s="4"/>
      <c r="F9" s="3"/>
      <c r="G9" s="3" t="s">
        <v>443</v>
      </c>
      <c r="H9" s="4">
        <v>760</v>
      </c>
      <c r="I9" s="6"/>
    </row>
    <row r="10" spans="1:9" x14ac:dyDescent="0.3">
      <c r="A10" s="3" t="s">
        <v>427</v>
      </c>
      <c r="B10" s="4" t="s">
        <v>416</v>
      </c>
      <c r="C10" s="5">
        <v>85837</v>
      </c>
      <c r="D10" s="4">
        <f>VLOOKUP(A10&amp;", "&amp;B10,G:H,2,0)</f>
        <v>452</v>
      </c>
      <c r="E10" s="4"/>
      <c r="F10" s="3"/>
      <c r="G10" s="3" t="s">
        <v>444</v>
      </c>
      <c r="H10" s="4">
        <v>262</v>
      </c>
      <c r="I10" s="6"/>
    </row>
    <row r="11" spans="1:9" x14ac:dyDescent="0.3">
      <c r="A11" s="3" t="s">
        <v>425</v>
      </c>
      <c r="B11" s="4" t="s">
        <v>414</v>
      </c>
      <c r="C11" s="5">
        <v>67433</v>
      </c>
      <c r="D11" s="4">
        <f>VLOOKUP(A11&amp;", "&amp;B11,G:H,2,0)</f>
        <v>654</v>
      </c>
      <c r="E11" s="4"/>
      <c r="F11" s="3"/>
      <c r="G11" s="3" t="s">
        <v>445</v>
      </c>
      <c r="H11" s="4">
        <v>536</v>
      </c>
      <c r="I11" s="6"/>
    </row>
    <row r="12" spans="1:9" x14ac:dyDescent="0.3">
      <c r="A12" s="3" t="s">
        <v>410</v>
      </c>
      <c r="B12" s="4" t="s">
        <v>409</v>
      </c>
      <c r="C12" s="5">
        <v>61113</v>
      </c>
      <c r="D12" s="4">
        <f>VLOOKUP(A12&amp;", "&amp;B12,G:H,2,0)</f>
        <v>189</v>
      </c>
      <c r="E12" s="4"/>
      <c r="F12" s="3"/>
      <c r="G12" s="3" t="s">
        <v>446</v>
      </c>
      <c r="H12" s="4">
        <v>770</v>
      </c>
      <c r="I12" s="6"/>
    </row>
    <row r="13" spans="1:9" x14ac:dyDescent="0.3">
      <c r="A13" s="3" t="s">
        <v>431</v>
      </c>
      <c r="B13" s="4" t="s">
        <v>420</v>
      </c>
      <c r="C13" s="5">
        <v>84762</v>
      </c>
      <c r="D13" s="4">
        <f>VLOOKUP(A13&amp;", "&amp;B13,G:H,2,0)</f>
        <v>770</v>
      </c>
      <c r="E13" s="4"/>
      <c r="F13" s="3"/>
      <c r="G13" s="3" t="s">
        <v>447</v>
      </c>
      <c r="H13" s="4">
        <v>307</v>
      </c>
      <c r="I13" s="6"/>
    </row>
    <row r="14" spans="1:9" x14ac:dyDescent="0.3">
      <c r="A14" s="3" t="s">
        <v>406</v>
      </c>
      <c r="B14" s="4" t="s">
        <v>397</v>
      </c>
      <c r="C14" s="5">
        <v>40262</v>
      </c>
      <c r="D14" s="4">
        <f>VLOOKUP(A14&amp;", "&amp;B14,G:H,2,0)</f>
        <v>366</v>
      </c>
      <c r="E14" s="4"/>
      <c r="F14" s="3"/>
      <c r="G14" s="3" t="s">
        <v>448</v>
      </c>
      <c r="H14" s="4">
        <v>891</v>
      </c>
      <c r="I14" s="6"/>
    </row>
    <row r="15" spans="1:9" x14ac:dyDescent="0.3">
      <c r="A15" s="3" t="s">
        <v>403</v>
      </c>
      <c r="B15" s="4" t="s">
        <v>402</v>
      </c>
      <c r="C15" s="5">
        <v>91603</v>
      </c>
      <c r="D15" s="4">
        <f>VLOOKUP(A15&amp;", "&amp;B15,G:H,2,0)</f>
        <v>306</v>
      </c>
      <c r="E15" s="4"/>
      <c r="F15" s="3"/>
      <c r="G15" s="3" t="s">
        <v>449</v>
      </c>
      <c r="H15" s="4">
        <v>184</v>
      </c>
      <c r="I15" s="6"/>
    </row>
    <row r="16" spans="1:9" x14ac:dyDescent="0.3">
      <c r="A16" s="3" t="s">
        <v>430</v>
      </c>
      <c r="B16" s="4" t="s">
        <v>419</v>
      </c>
      <c r="C16" s="5">
        <v>59597</v>
      </c>
      <c r="D16" s="4">
        <f>VLOOKUP(A16&amp;", "&amp;B16,G:H,2,0)</f>
        <v>536</v>
      </c>
      <c r="E16" s="4"/>
      <c r="F16" s="3"/>
      <c r="G16" s="3" t="s">
        <v>450</v>
      </c>
      <c r="H16" s="4">
        <v>366</v>
      </c>
      <c r="I16" s="6"/>
    </row>
    <row r="17" spans="1:9" x14ac:dyDescent="0.3">
      <c r="A17" s="3" t="s">
        <v>432</v>
      </c>
      <c r="B17" s="4" t="s">
        <v>421</v>
      </c>
      <c r="C17" s="5">
        <v>56245</v>
      </c>
      <c r="D17" s="4">
        <f>VLOOKUP(A17&amp;", "&amp;B17,G:H,2,0)</f>
        <v>307</v>
      </c>
      <c r="E17" s="4"/>
      <c r="F17" s="3"/>
      <c r="G17" s="3" t="s">
        <v>451</v>
      </c>
      <c r="H17" s="4">
        <v>306</v>
      </c>
      <c r="I17" s="6"/>
    </row>
    <row r="18" spans="1:9" x14ac:dyDescent="0.3">
      <c r="A18" s="3" t="s">
        <v>405</v>
      </c>
      <c r="B18" s="4" t="s">
        <v>396</v>
      </c>
      <c r="C18" s="5">
        <v>88059</v>
      </c>
      <c r="D18" s="4">
        <f>VLOOKUP(A18&amp;", "&amp;B18,G:H,2,0)</f>
        <v>891</v>
      </c>
      <c r="E18" s="4"/>
      <c r="F18" s="3"/>
      <c r="G18" s="3" t="s">
        <v>452</v>
      </c>
      <c r="H18" s="4">
        <v>384</v>
      </c>
      <c r="I18" s="6"/>
    </row>
    <row r="19" spans="1:9" x14ac:dyDescent="0.3">
      <c r="A19" s="4"/>
      <c r="B19" s="4"/>
      <c r="C19" s="4"/>
      <c r="D19" s="4"/>
      <c r="E19" s="4"/>
      <c r="F19" s="4"/>
      <c r="G19" s="4"/>
      <c r="H19" s="4"/>
      <c r="I19" s="4"/>
    </row>
    <row r="20" spans="1:9" x14ac:dyDescent="0.3">
      <c r="G20" s="4"/>
      <c r="H20" s="4"/>
      <c r="I20" s="4"/>
    </row>
  </sheetData>
  <sortState ref="A2:D20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Nizovi</vt:lpstr>
      <vt:lpstr>Frequency</vt:lpstr>
      <vt:lpstr>TRANSPOSE</vt:lpstr>
      <vt:lpstr>TREND</vt:lpstr>
      <vt:lpstr>ExtendedArray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 Taylor</dc:creator>
  <cp:lastModifiedBy>Katarina</cp:lastModifiedBy>
  <dcterms:created xsi:type="dcterms:W3CDTF">2009-11-04T06:09:29Z</dcterms:created>
  <dcterms:modified xsi:type="dcterms:W3CDTF">2020-10-28T12:50:26Z</dcterms:modified>
</cp:coreProperties>
</file>