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0" yWindow="0" windowWidth="23040" windowHeight="9780" activeTab="5"/>
  </bookViews>
  <sheets>
    <sheet name="OFFSET" sheetId="2" r:id="rId1"/>
    <sheet name="Istok" sheetId="3" r:id="rId2"/>
    <sheet name="Jug" sheetId="4" r:id="rId3"/>
    <sheet name="Sever" sheetId="5" r:id="rId4"/>
    <sheet name="Zapad" sheetId="6" r:id="rId5"/>
    <sheet name="INDIRECT" sheetId="7" r:id="rId6"/>
    <sheet name="Sheet1" sheetId="10" state="hidden" r:id="rId7"/>
  </sheets>
  <definedNames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C5" i="3"/>
  <c r="D5" i="3"/>
  <c r="E5" i="3"/>
  <c r="F5" i="3"/>
  <c r="B5" i="3"/>
  <c r="G3" i="3"/>
  <c r="G4" i="3" l="1"/>
  <c r="G2" i="3"/>
  <c r="G5" i="3" s="1"/>
  <c r="F3" i="7"/>
  <c r="E3" i="7"/>
  <c r="D3" i="7"/>
  <c r="C3" i="7"/>
  <c r="B3" i="7"/>
  <c r="F2" i="7"/>
  <c r="E2" i="7"/>
  <c r="D2" i="7"/>
  <c r="C2" i="7"/>
  <c r="B2" i="7"/>
  <c r="F5" i="6"/>
  <c r="E5" i="6"/>
  <c r="D5" i="6"/>
  <c r="C5" i="6"/>
  <c r="B5" i="6"/>
  <c r="G4" i="6"/>
  <c r="G3" i="6"/>
  <c r="G2" i="6"/>
  <c r="F5" i="5"/>
  <c r="E5" i="5"/>
  <c r="D5" i="5"/>
  <c r="C5" i="5"/>
  <c r="B5" i="5"/>
  <c r="G4" i="5"/>
  <c r="G3" i="5"/>
  <c r="G2" i="5"/>
  <c r="F5" i="4"/>
  <c r="E5" i="4"/>
  <c r="D5" i="4"/>
  <c r="D4" i="7" s="1"/>
  <c r="C5" i="4"/>
  <c r="B5" i="4"/>
  <c r="B4" i="7" s="1"/>
  <c r="G4" i="4"/>
  <c r="G3" i="4"/>
  <c r="G2" i="4"/>
  <c r="F4" i="7"/>
  <c r="E4" i="7"/>
  <c r="C4" i="7" l="1"/>
  <c r="C5" i="7" s="1"/>
  <c r="G5" i="6"/>
  <c r="H3" i="6"/>
  <c r="H4" i="6"/>
  <c r="D5" i="7"/>
  <c r="E5" i="7"/>
  <c r="B5" i="7"/>
  <c r="G4" i="7"/>
  <c r="F5" i="7"/>
  <c r="G3" i="7"/>
  <c r="G6" i="6"/>
  <c r="H2" i="6"/>
  <c r="F6" i="6"/>
  <c r="D6" i="6"/>
  <c r="B6" i="6"/>
  <c r="C6" i="6"/>
  <c r="H5" i="6"/>
  <c r="G5" i="4"/>
  <c r="H2" i="4" s="1"/>
  <c r="G5" i="5"/>
  <c r="H3" i="5" s="1"/>
  <c r="E6" i="6"/>
  <c r="G2" i="7"/>
  <c r="H2" i="3"/>
  <c r="G5" i="7" l="1"/>
  <c r="D6" i="7" s="1"/>
  <c r="F6" i="3"/>
  <c r="E6" i="4"/>
  <c r="H4" i="4"/>
  <c r="H3" i="3"/>
  <c r="H5" i="5"/>
  <c r="G6" i="5"/>
  <c r="E6" i="5"/>
  <c r="F6" i="5"/>
  <c r="D6" i="5"/>
  <c r="D6" i="4"/>
  <c r="B6" i="4"/>
  <c r="H5" i="4"/>
  <c r="G6" i="4"/>
  <c r="F6" i="4"/>
  <c r="H5" i="3"/>
  <c r="G6" i="3"/>
  <c r="E6" i="3"/>
  <c r="C6" i="3"/>
  <c r="B6" i="3"/>
  <c r="D6" i="3"/>
  <c r="H4" i="3"/>
  <c r="C6" i="4"/>
  <c r="C6" i="5"/>
  <c r="H3" i="4"/>
  <c r="B6" i="5"/>
  <c r="H4" i="5"/>
  <c r="H2" i="5"/>
  <c r="E6" i="7" l="1"/>
  <c r="F6" i="7"/>
  <c r="H2" i="7"/>
  <c r="B6" i="7"/>
  <c r="H3" i="7"/>
  <c r="H4" i="7"/>
  <c r="G6" i="7"/>
  <c r="H5" i="7"/>
  <c r="C6" i="7"/>
</calcChain>
</file>

<file path=xl/sharedStrings.xml><?xml version="1.0" encoding="utf-8"?>
<sst xmlns="http://schemas.openxmlformats.org/spreadsheetml/2006/main" count="181" uniqueCount="126">
  <si>
    <t>Internet</t>
  </si>
  <si>
    <t>Chandler</t>
  </si>
  <si>
    <t>Glendale</t>
  </si>
  <si>
    <t>Mesa</t>
  </si>
  <si>
    <t>Phoenix</t>
  </si>
  <si>
    <t>Scottsdale</t>
  </si>
  <si>
    <t>Tucson</t>
  </si>
  <si>
    <t>Anaheim</t>
  </si>
  <si>
    <t>Bakersfield</t>
  </si>
  <si>
    <t>Fresno</t>
  </si>
  <si>
    <t>Long Beach</t>
  </si>
  <si>
    <t>Los Angeles</t>
  </si>
  <si>
    <t>Oakland</t>
  </si>
  <si>
    <t>Sacramento</t>
  </si>
  <si>
    <t>San Diego</t>
  </si>
  <si>
    <t>San Francisco</t>
  </si>
  <si>
    <t>San Jose</t>
  </si>
  <si>
    <t>Stockton</t>
  </si>
  <si>
    <t>Aurora</t>
  </si>
  <si>
    <t>Colorado Springs</t>
  </si>
  <si>
    <t>Denver</t>
  </si>
  <si>
    <t>Cincinnati</t>
  </si>
  <si>
    <t>Cleveland</t>
  </si>
  <si>
    <t>Columbus</t>
  </si>
  <si>
    <t>Toledo</t>
  </si>
  <si>
    <t>Madison</t>
  </si>
  <si>
    <t>Milwaukee</t>
  </si>
  <si>
    <t>Alabama</t>
  </si>
  <si>
    <t>Arizona</t>
  </si>
  <si>
    <t>California</t>
  </si>
  <si>
    <t>Colorado</t>
  </si>
  <si>
    <t>Florida</t>
  </si>
  <si>
    <t>Nevada</t>
  </si>
  <si>
    <t>New Jersey</t>
  </si>
  <si>
    <t>New York</t>
  </si>
  <si>
    <t>North Carolina</t>
  </si>
  <si>
    <t>Ohio</t>
  </si>
  <si>
    <t>Oklahoma</t>
  </si>
  <si>
    <t>Pennsylvania</t>
  </si>
  <si>
    <t>Tennessee</t>
  </si>
  <si>
    <t>Texas</t>
  </si>
  <si>
    <t>Virginia</t>
  </si>
  <si>
    <t>Washington</t>
  </si>
  <si>
    <t>Wisconsin</t>
  </si>
  <si>
    <t>Birmingham</t>
  </si>
  <si>
    <t>Jacksonville</t>
  </si>
  <si>
    <t>Las Vegas</t>
  </si>
  <si>
    <t>Newark</t>
  </si>
  <si>
    <t>Charlotte</t>
  </si>
  <si>
    <t>Oklahoma City</t>
  </si>
  <si>
    <t>Philadelphia</t>
  </si>
  <si>
    <t>Memphis</t>
  </si>
  <si>
    <t>Houston</t>
  </si>
  <si>
    <t>Virginia Beach</t>
  </si>
  <si>
    <t>Seattle</t>
  </si>
  <si>
    <t>Montgomery</t>
  </si>
  <si>
    <t>Miami</t>
  </si>
  <si>
    <t>Henderson</t>
  </si>
  <si>
    <t>Jersey City</t>
  </si>
  <si>
    <t>Buffalo</t>
  </si>
  <si>
    <t>Raleigh</t>
  </si>
  <si>
    <t>Tulsa</t>
  </si>
  <si>
    <t>Pittsburgh</t>
  </si>
  <si>
    <t>Nashville</t>
  </si>
  <si>
    <t>San Antonio</t>
  </si>
  <si>
    <t>Norfolk</t>
  </si>
  <si>
    <t>Spokane</t>
  </si>
  <si>
    <t>Tampa</t>
  </si>
  <si>
    <t>Reno</t>
  </si>
  <si>
    <t>Rochester</t>
  </si>
  <si>
    <t>Greensboro</t>
  </si>
  <si>
    <t>Dallas</t>
  </si>
  <si>
    <t>Chesapeake</t>
  </si>
  <si>
    <t>Tacoma</t>
  </si>
  <si>
    <t>Orlando</t>
  </si>
  <si>
    <t>North Las Vegas</t>
  </si>
  <si>
    <t>Yonkers</t>
  </si>
  <si>
    <t>Durham</t>
  </si>
  <si>
    <t>Austin</t>
  </si>
  <si>
    <t>Richmond</t>
  </si>
  <si>
    <t>Gilbert town</t>
  </si>
  <si>
    <t>St. Petersburg</t>
  </si>
  <si>
    <t>Winston-Salem</t>
  </si>
  <si>
    <t>Fort Worth</t>
  </si>
  <si>
    <t>Hialeah</t>
  </si>
  <si>
    <t>Fayetteville</t>
  </si>
  <si>
    <t>El Paso</t>
  </si>
  <si>
    <t>Arlington</t>
  </si>
  <si>
    <t>Corpus Christi</t>
  </si>
  <si>
    <t>Plano</t>
  </si>
  <si>
    <t>Laredo</t>
  </si>
  <si>
    <t>Santa Ana</t>
  </si>
  <si>
    <t>Lubbock</t>
  </si>
  <si>
    <t>Riverside</t>
  </si>
  <si>
    <t>Garland</t>
  </si>
  <si>
    <t>Irving</t>
  </si>
  <si>
    <t>Chula Vista</t>
  </si>
  <si>
    <t>Irvine</t>
  </si>
  <si>
    <t>Fremont</t>
  </si>
  <si>
    <t>San Bernardino</t>
  </si>
  <si>
    <t>Modesto</t>
  </si>
  <si>
    <t>Oxnard</t>
  </si>
  <si>
    <t>Fontana</t>
  </si>
  <si>
    <t>Moreno Valley</t>
  </si>
  <si>
    <t>Huntington Beach</t>
  </si>
  <si>
    <t xml:space="preserve">Datum </t>
  </si>
  <si>
    <t>Cena na dan</t>
  </si>
  <si>
    <t>Poslednji dan</t>
  </si>
  <si>
    <t>Poslednja cena</t>
  </si>
  <si>
    <t>Prosek cene u poslednjih 5 dana</t>
  </si>
  <si>
    <t>Prosek cene u poslednjih 7 dana</t>
  </si>
  <si>
    <t>Istok</t>
  </si>
  <si>
    <t>Maloprodaja</t>
  </si>
  <si>
    <t>Veleprodaja</t>
  </si>
  <si>
    <t>Stolovi</t>
  </si>
  <si>
    <t>Stolice</t>
  </si>
  <si>
    <t>Radni stolovi</t>
  </si>
  <si>
    <t>Ugaone</t>
  </si>
  <si>
    <t>Kreveti</t>
  </si>
  <si>
    <t>Ukupno</t>
  </si>
  <si>
    <t>% od ukupnog</t>
  </si>
  <si>
    <t xml:space="preserve">Ukupno </t>
  </si>
  <si>
    <t>Jug</t>
  </si>
  <si>
    <t>Zapad</t>
  </si>
  <si>
    <t>Sever</t>
  </si>
  <si>
    <t>Pregled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</si>
</sst>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#,##0.0_);[Red]\(#,##0.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4" fillId="0" borderId="0" xfId="3" applyFont="1"/>
    <xf numFmtId="0" fontId="3" fillId="0" borderId="0" xfId="3" applyFont="1" applyFill="1" applyAlignment="1"/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38" fontId="4" fillId="0" borderId="0" xfId="4" applyNumberFormat="1" applyFont="1" applyFill="1"/>
    <xf numFmtId="164" fontId="4" fillId="0" borderId="0" xfId="5" applyNumberFormat="1" applyFont="1" applyFill="1"/>
    <xf numFmtId="0" fontId="4" fillId="0" borderId="0" xfId="3" applyFont="1" applyFill="1"/>
    <xf numFmtId="38" fontId="4" fillId="2" borderId="1" xfId="4" applyNumberFormat="1" applyFont="1" applyFill="1" applyBorder="1"/>
    <xf numFmtId="0" fontId="3" fillId="0" borderId="0" xfId="3" applyFont="1" applyFill="1" applyAlignment="1">
      <alignment horizontal="left"/>
    </xf>
    <xf numFmtId="0" fontId="4" fillId="0" borderId="0" xfId="3" applyFont="1" applyAlignment="1"/>
    <xf numFmtId="165" fontId="4" fillId="0" borderId="0" xfId="4" applyNumberFormat="1" applyFont="1" applyFill="1"/>
    <xf numFmtId="9" fontId="4" fillId="0" borderId="0" xfId="5" applyFont="1" applyFill="1"/>
    <xf numFmtId="0" fontId="4" fillId="0" borderId="0" xfId="3" applyFont="1" applyAlignment="1">
      <alignment horizontal="left"/>
    </xf>
    <xf numFmtId="38" fontId="4" fillId="0" borderId="0" xfId="3" applyNumberFormat="1" applyFont="1"/>
    <xf numFmtId="38" fontId="4" fillId="0" borderId="0" xfId="4" applyNumberFormat="1" applyFont="1"/>
    <xf numFmtId="164" fontId="4" fillId="0" borderId="0" xfId="5" applyNumberFormat="1" applyFont="1"/>
    <xf numFmtId="0" fontId="3" fillId="0" borderId="0" xfId="3" applyFont="1" applyAlignment="1"/>
    <xf numFmtId="165" fontId="4" fillId="0" borderId="0" xfId="4" applyNumberFormat="1" applyFont="1"/>
    <xf numFmtId="0" fontId="4" fillId="0" borderId="0" xfId="3" applyFont="1" applyFill="1" applyAlignment="1">
      <alignment horizontal="left"/>
    </xf>
    <xf numFmtId="38" fontId="4" fillId="0" borderId="0" xfId="3" applyNumberFormat="1" applyFont="1" applyAlignment="1">
      <alignment wrapText="1"/>
    </xf>
    <xf numFmtId="0" fontId="3" fillId="0" borderId="0" xfId="3" applyFont="1" applyAlignment="1">
      <alignment horizontal="left"/>
    </xf>
    <xf numFmtId="0" fontId="4" fillId="0" borderId="0" xfId="1" applyFont="1" applyAlignment="1">
      <alignment horizontal="right" wrapText="1"/>
    </xf>
    <xf numFmtId="43" fontId="4" fillId="0" borderId="0" xfId="2" applyFont="1" applyAlignment="1">
      <alignment horizontal="right" wrapText="1"/>
    </xf>
    <xf numFmtId="0" fontId="4" fillId="0" borderId="0" xfId="1" applyFont="1"/>
    <xf numFmtId="0" fontId="4" fillId="0" borderId="0" xfId="1" applyFont="1" applyAlignment="1">
      <alignment wrapText="1"/>
    </xf>
    <xf numFmtId="14" fontId="4" fillId="0" borderId="0" xfId="1" applyNumberFormat="1" applyFont="1"/>
    <xf numFmtId="43" fontId="4" fillId="0" borderId="0" xfId="2" applyFont="1"/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2" fontId="4" fillId="0" borderId="0" xfId="1" applyNumberFormat="1" applyFont="1"/>
  </cellXfs>
  <cellStyles count="7">
    <cellStyle name="Comma 2" xfId="2"/>
    <cellStyle name="Comma_WorldSales" xfId="4"/>
    <cellStyle name="Normal" xfId="0" builtinId="0"/>
    <cellStyle name="Normal 2" xfId="1"/>
    <cellStyle name="Normal 3" xfId="6"/>
    <cellStyle name="Normal_WorldSales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75" zoomScaleNormal="175" workbookViewId="0">
      <selection activeCell="F11" sqref="F11"/>
    </sheetView>
  </sheetViews>
  <sheetFormatPr defaultColWidth="9.109375" defaultRowHeight="14.4" x14ac:dyDescent="0.3"/>
  <cols>
    <col min="1" max="1" width="9.5546875" style="24" bestFit="1" customWidth="1"/>
    <col min="2" max="2" width="8.109375" style="27" bestFit="1" customWidth="1"/>
    <col min="3" max="3" width="4.44140625" style="24" customWidth="1"/>
    <col min="4" max="4" width="12.5546875" style="24" bestFit="1" customWidth="1"/>
    <col min="5" max="5" width="10.6640625" style="24" bestFit="1" customWidth="1"/>
    <col min="6" max="6" width="13.109375" style="24" customWidth="1"/>
    <col min="7" max="7" width="12.5546875" style="24" customWidth="1"/>
    <col min="8" max="16384" width="9.109375" style="24"/>
  </cols>
  <sheetData>
    <row r="1" spans="1:8" ht="43.2" x14ac:dyDescent="0.3">
      <c r="A1" s="22" t="s">
        <v>105</v>
      </c>
      <c r="B1" s="23" t="s">
        <v>106</v>
      </c>
      <c r="D1" s="25" t="s">
        <v>107</v>
      </c>
      <c r="E1" s="25" t="s">
        <v>108</v>
      </c>
      <c r="F1" s="22" t="s">
        <v>109</v>
      </c>
      <c r="G1" s="22" t="s">
        <v>110</v>
      </c>
    </row>
    <row r="2" spans="1:8" x14ac:dyDescent="0.3">
      <c r="A2" s="26">
        <v>43841</v>
      </c>
      <c r="B2" s="27">
        <v>231.2</v>
      </c>
      <c r="D2" s="26"/>
      <c r="E2" s="31"/>
      <c r="F2" s="27"/>
      <c r="G2" s="27"/>
      <c r="H2" s="27"/>
    </row>
    <row r="3" spans="1:8" x14ac:dyDescent="0.3">
      <c r="A3" s="26">
        <v>43842</v>
      </c>
      <c r="B3" s="27">
        <v>235</v>
      </c>
    </row>
    <row r="4" spans="1:8" x14ac:dyDescent="0.3">
      <c r="A4" s="26">
        <v>43843</v>
      </c>
      <c r="B4" s="27">
        <v>244.5</v>
      </c>
    </row>
    <row r="5" spans="1:8" x14ac:dyDescent="0.3">
      <c r="A5" s="26">
        <v>43844</v>
      </c>
      <c r="B5" s="27">
        <v>250.2</v>
      </c>
    </row>
    <row r="6" spans="1:8" x14ac:dyDescent="0.3">
      <c r="A6" s="26">
        <v>43845</v>
      </c>
      <c r="B6" s="27">
        <v>256.85000000000002</v>
      </c>
    </row>
    <row r="7" spans="1:8" x14ac:dyDescent="0.3">
      <c r="A7" s="26">
        <v>43846</v>
      </c>
      <c r="B7" s="27">
        <v>263.5</v>
      </c>
    </row>
    <row r="8" spans="1:8" x14ac:dyDescent="0.3">
      <c r="A8" s="26">
        <v>43847</v>
      </c>
      <c r="B8" s="27">
        <v>270.14999999999998</v>
      </c>
    </row>
    <row r="9" spans="1:8" x14ac:dyDescent="0.3">
      <c r="A9" s="26">
        <v>43848</v>
      </c>
      <c r="B9" s="27">
        <v>276.8</v>
      </c>
    </row>
    <row r="10" spans="1:8" x14ac:dyDescent="0.3">
      <c r="A10" s="26"/>
    </row>
    <row r="11" spans="1:8" x14ac:dyDescent="0.3">
      <c r="A11" s="26"/>
    </row>
    <row r="12" spans="1:8" x14ac:dyDescent="0.3">
      <c r="A12" s="26"/>
    </row>
    <row r="13" spans="1:8" x14ac:dyDescent="0.3">
      <c r="A13" s="26"/>
    </row>
    <row r="14" spans="1:8" x14ac:dyDescent="0.3">
      <c r="A14" s="26"/>
    </row>
    <row r="15" spans="1:8" x14ac:dyDescent="0.3">
      <c r="A15" s="26"/>
    </row>
    <row r="16" spans="1:8" x14ac:dyDescent="0.3">
      <c r="A16" s="26"/>
    </row>
    <row r="17" spans="1:1" s="27" customFormat="1" x14ac:dyDescent="0.3">
      <c r="A17" s="26"/>
    </row>
    <row r="18" spans="1:1" s="27" customFormat="1" x14ac:dyDescent="0.3">
      <c r="A18" s="26"/>
    </row>
    <row r="19" spans="1:1" s="27" customFormat="1" x14ac:dyDescent="0.3">
      <c r="A19" s="26"/>
    </row>
    <row r="20" spans="1:1" s="27" customFormat="1" x14ac:dyDescent="0.3">
      <c r="A20" s="26"/>
    </row>
    <row r="21" spans="1:1" s="27" customFormat="1" x14ac:dyDescent="0.3">
      <c r="A21" s="26"/>
    </row>
    <row r="22" spans="1:1" s="27" customFormat="1" x14ac:dyDescent="0.3">
      <c r="A22" s="26"/>
    </row>
    <row r="23" spans="1:1" s="27" customFormat="1" x14ac:dyDescent="0.3">
      <c r="A23" s="26"/>
    </row>
    <row r="24" spans="1:1" s="27" customFormat="1" x14ac:dyDescent="0.3">
      <c r="A24" s="2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60" zoomScaleNormal="160" workbookViewId="0">
      <selection activeCell="F11" sqref="F11"/>
    </sheetView>
  </sheetViews>
  <sheetFormatPr defaultColWidth="9.6640625" defaultRowHeight="14.4" x14ac:dyDescent="0.3"/>
  <cols>
    <col min="1" max="1" width="13.21875" style="13" bestFit="1" customWidth="1"/>
    <col min="2" max="7" width="8.44140625" style="1" customWidth="1"/>
    <col min="8" max="8" width="11.21875" style="1" customWidth="1"/>
    <col min="9" max="16384" width="9.6640625" style="1"/>
  </cols>
  <sheetData>
    <row r="1" spans="1:9" ht="43.2" x14ac:dyDescent="0.3">
      <c r="A1" s="2" t="s">
        <v>111</v>
      </c>
      <c r="B1" s="3" t="s">
        <v>114</v>
      </c>
      <c r="C1" s="3" t="s">
        <v>115</v>
      </c>
      <c r="D1" s="4" t="s">
        <v>116</v>
      </c>
      <c r="E1" s="4" t="s">
        <v>117</v>
      </c>
      <c r="F1" s="3" t="s">
        <v>118</v>
      </c>
      <c r="G1" s="4" t="s">
        <v>119</v>
      </c>
      <c r="H1" s="3" t="s">
        <v>120</v>
      </c>
    </row>
    <row r="2" spans="1:9" x14ac:dyDescent="0.3">
      <c r="A2" s="2" t="s">
        <v>112</v>
      </c>
      <c r="B2" s="5">
        <v>1610</v>
      </c>
      <c r="C2" s="5">
        <v>4901</v>
      </c>
      <c r="D2" s="5">
        <v>2082</v>
      </c>
      <c r="E2" s="5">
        <v>4542</v>
      </c>
      <c r="F2" s="5">
        <v>3314</v>
      </c>
      <c r="G2" s="5">
        <f>SUM(B2:F2)</f>
        <v>16449</v>
      </c>
      <c r="H2" s="6">
        <f>G2/$G$5</f>
        <v>0.37477785372522215</v>
      </c>
      <c r="I2" s="7"/>
    </row>
    <row r="3" spans="1:9" x14ac:dyDescent="0.3">
      <c r="A3" s="2" t="s">
        <v>113</v>
      </c>
      <c r="B3" s="5">
        <v>3836</v>
      </c>
      <c r="C3" s="5">
        <v>2214</v>
      </c>
      <c r="D3" s="5">
        <v>1057</v>
      </c>
      <c r="E3" s="5">
        <v>1771</v>
      </c>
      <c r="F3" s="5">
        <v>3101</v>
      </c>
      <c r="G3" s="5">
        <f>SUM(B3:F3)</f>
        <v>11979</v>
      </c>
      <c r="H3" s="6">
        <f>G3/$G$5</f>
        <v>0.27293233082706769</v>
      </c>
      <c r="I3" s="7"/>
    </row>
    <row r="4" spans="1:9" x14ac:dyDescent="0.3">
      <c r="A4" s="2" t="s">
        <v>0</v>
      </c>
      <c r="B4" s="5">
        <v>2204</v>
      </c>
      <c r="C4" s="5">
        <v>1803</v>
      </c>
      <c r="D4" s="5">
        <v>3440</v>
      </c>
      <c r="E4" s="5">
        <v>3880</v>
      </c>
      <c r="F4" s="5">
        <v>4135</v>
      </c>
      <c r="G4" s="5">
        <f>SUM(B4:F4)</f>
        <v>15462</v>
      </c>
      <c r="H4" s="6">
        <f>G4/$G$5</f>
        <v>0.35228981544771021</v>
      </c>
      <c r="I4" s="7"/>
    </row>
    <row r="5" spans="1:9" x14ac:dyDescent="0.3">
      <c r="A5" s="2" t="s">
        <v>121</v>
      </c>
      <c r="B5" s="5">
        <f>SUM(B2:B4)</f>
        <v>7650</v>
      </c>
      <c r="C5" s="5">
        <f t="shared" ref="C5:F5" si="0">SUM(C2:C4)</f>
        <v>8918</v>
      </c>
      <c r="D5" s="5">
        <f t="shared" si="0"/>
        <v>6579</v>
      </c>
      <c r="E5" s="5">
        <f t="shared" si="0"/>
        <v>10193</v>
      </c>
      <c r="F5" s="5">
        <f t="shared" si="0"/>
        <v>10550</v>
      </c>
      <c r="G5" s="8">
        <f t="shared" ref="G5" si="1">SUM(G2:G4)</f>
        <v>43890</v>
      </c>
      <c r="H5" s="6">
        <f>G5/$G$5</f>
        <v>1</v>
      </c>
      <c r="I5" s="7"/>
    </row>
    <row r="6" spans="1:9" x14ac:dyDescent="0.3">
      <c r="A6" s="9" t="s">
        <v>120</v>
      </c>
      <c r="B6" s="6">
        <f t="shared" ref="B6:G6" si="2">B5/$G$5</f>
        <v>0.17429938482570062</v>
      </c>
      <c r="C6" s="6">
        <f t="shared" si="2"/>
        <v>0.20318979266347686</v>
      </c>
      <c r="D6" s="6">
        <f t="shared" si="2"/>
        <v>0.14989747095010253</v>
      </c>
      <c r="E6" s="6">
        <f t="shared" si="2"/>
        <v>0.23223969013442697</v>
      </c>
      <c r="F6" s="6">
        <f t="shared" si="2"/>
        <v>0.24037366142629302</v>
      </c>
      <c r="G6" s="6">
        <f t="shared" si="2"/>
        <v>1</v>
      </c>
      <c r="H6" s="7"/>
      <c r="I6" s="7"/>
    </row>
    <row r="7" spans="1:9" x14ac:dyDescent="0.3">
      <c r="A7" s="10"/>
      <c r="B7" s="7"/>
      <c r="C7" s="7"/>
      <c r="D7" s="7"/>
      <c r="E7" s="7"/>
      <c r="F7" s="7"/>
      <c r="G7" s="7"/>
      <c r="H7" s="7"/>
      <c r="I7" s="7"/>
    </row>
    <row r="8" spans="1:9" x14ac:dyDescent="0.3">
      <c r="A8" s="2"/>
      <c r="B8" s="5"/>
      <c r="C8" s="5"/>
      <c r="D8" s="5"/>
      <c r="E8" s="5"/>
      <c r="F8" s="5"/>
      <c r="G8" s="11"/>
      <c r="H8" s="12"/>
      <c r="I8" s="7"/>
    </row>
    <row r="9" spans="1:9" x14ac:dyDescent="0.3">
      <c r="A9" s="1"/>
      <c r="B9" s="5"/>
      <c r="C9" s="7"/>
      <c r="D9" s="7"/>
      <c r="E9" s="7"/>
      <c r="F9" s="7"/>
      <c r="G9" s="7"/>
      <c r="H9" s="7"/>
      <c r="I9" s="7"/>
    </row>
    <row r="10" spans="1:9" x14ac:dyDescent="0.3">
      <c r="B10" s="5"/>
    </row>
    <row r="11" spans="1:9" x14ac:dyDescent="0.3">
      <c r="B11" s="5"/>
    </row>
    <row r="12" spans="1:9" x14ac:dyDescent="0.3">
      <c r="C12" s="14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160" zoomScaleNormal="160" workbookViewId="0">
      <selection activeCell="F11" sqref="F11"/>
    </sheetView>
  </sheetViews>
  <sheetFormatPr defaultColWidth="9.6640625" defaultRowHeight="14.4" x14ac:dyDescent="0.3"/>
  <cols>
    <col min="1" max="1" width="13.21875" style="13" bestFit="1" customWidth="1"/>
    <col min="2" max="7" width="8.44140625" style="1" customWidth="1"/>
    <col min="8" max="8" width="12.77734375" style="1" customWidth="1"/>
    <col min="9" max="16384" width="9.6640625" style="1"/>
  </cols>
  <sheetData>
    <row r="1" spans="1:8" ht="43.2" x14ac:dyDescent="0.3">
      <c r="A1" s="2" t="s">
        <v>122</v>
      </c>
      <c r="B1" s="3" t="s">
        <v>114</v>
      </c>
      <c r="C1" s="3" t="s">
        <v>115</v>
      </c>
      <c r="D1" s="4" t="s">
        <v>116</v>
      </c>
      <c r="E1" s="4" t="s">
        <v>117</v>
      </c>
      <c r="F1" s="3" t="s">
        <v>118</v>
      </c>
      <c r="G1" s="4" t="s">
        <v>119</v>
      </c>
      <c r="H1" s="3" t="s">
        <v>120</v>
      </c>
    </row>
    <row r="2" spans="1:8" x14ac:dyDescent="0.3">
      <c r="A2" s="2" t="s">
        <v>112</v>
      </c>
      <c r="B2" s="15">
        <v>3573</v>
      </c>
      <c r="C2" s="15">
        <v>2959</v>
      </c>
      <c r="D2" s="15">
        <v>2754</v>
      </c>
      <c r="E2" s="15">
        <v>2646</v>
      </c>
      <c r="F2" s="15">
        <v>4728</v>
      </c>
      <c r="G2" s="15">
        <f>SUM(B2:F2)</f>
        <v>16660</v>
      </c>
      <c r="H2" s="16">
        <f>G2/$G$5</f>
        <v>0.37532666486437777</v>
      </c>
    </row>
    <row r="3" spans="1:8" x14ac:dyDescent="0.3">
      <c r="A3" s="2" t="s">
        <v>113</v>
      </c>
      <c r="B3" s="15">
        <v>1989</v>
      </c>
      <c r="C3" s="15">
        <v>1790</v>
      </c>
      <c r="D3" s="15">
        <v>2106</v>
      </c>
      <c r="E3" s="15">
        <v>3874</v>
      </c>
      <c r="F3" s="15">
        <v>4502</v>
      </c>
      <c r="G3" s="15">
        <f>SUM(B3:F3)</f>
        <v>14261</v>
      </c>
      <c r="H3" s="16">
        <f>G3/$G$5</f>
        <v>0.32128052626836084</v>
      </c>
    </row>
    <row r="4" spans="1:8" x14ac:dyDescent="0.3">
      <c r="A4" s="2" t="s">
        <v>0</v>
      </c>
      <c r="B4" s="15">
        <v>1822</v>
      </c>
      <c r="C4" s="15">
        <v>2432</v>
      </c>
      <c r="D4" s="15">
        <v>1977</v>
      </c>
      <c r="E4" s="15">
        <v>2835</v>
      </c>
      <c r="F4" s="15">
        <v>4401</v>
      </c>
      <c r="G4" s="15">
        <f>SUM(B4:F4)</f>
        <v>13467</v>
      </c>
      <c r="H4" s="16">
        <f>G4/$G$5</f>
        <v>0.30339280886726144</v>
      </c>
    </row>
    <row r="5" spans="1:8" x14ac:dyDescent="0.3">
      <c r="A5" s="2" t="s">
        <v>121</v>
      </c>
      <c r="B5" s="15">
        <f>SUM(B2:B4)</f>
        <v>7384</v>
      </c>
      <c r="C5" s="15">
        <f>SUM(C2:C4)</f>
        <v>7181</v>
      </c>
      <c r="D5" s="15">
        <f>SUM(D2:D4)</f>
        <v>6837</v>
      </c>
      <c r="E5" s="15">
        <f>SUM(E2:E4)</f>
        <v>9355</v>
      </c>
      <c r="F5" s="15">
        <f>SUM(F2:F4)</f>
        <v>13631</v>
      </c>
      <c r="G5" s="8">
        <f>SUM(B5:F5)</f>
        <v>44388</v>
      </c>
      <c r="H5" s="16">
        <f>G5/$G$5</f>
        <v>1</v>
      </c>
    </row>
    <row r="6" spans="1:8" x14ac:dyDescent="0.3">
      <c r="A6" s="9" t="s">
        <v>120</v>
      </c>
      <c r="B6" s="16">
        <f t="shared" ref="B6:G6" si="0">B5/$G$5</f>
        <v>0.16635126610795711</v>
      </c>
      <c r="C6" s="16">
        <f t="shared" si="0"/>
        <v>0.16177795800666847</v>
      </c>
      <c r="D6" s="16">
        <f t="shared" si="0"/>
        <v>0.15402811570694783</v>
      </c>
      <c r="E6" s="16">
        <f t="shared" si="0"/>
        <v>0.21075515905199604</v>
      </c>
      <c r="F6" s="16">
        <f t="shared" si="0"/>
        <v>0.30708750112643057</v>
      </c>
      <c r="G6" s="16">
        <f t="shared" si="0"/>
        <v>1</v>
      </c>
    </row>
    <row r="7" spans="1:8" x14ac:dyDescent="0.3">
      <c r="A7" s="17"/>
    </row>
    <row r="8" spans="1:8" x14ac:dyDescent="0.3">
      <c r="A8" s="2"/>
      <c r="B8" s="18"/>
      <c r="C8" s="18"/>
      <c r="D8" s="18"/>
      <c r="E8" s="18"/>
      <c r="F8" s="18"/>
      <c r="G8" s="18"/>
    </row>
    <row r="9" spans="1:8" x14ac:dyDescent="0.3">
      <c r="B9" s="18"/>
    </row>
    <row r="10" spans="1:8" x14ac:dyDescent="0.3">
      <c r="B10" s="18"/>
    </row>
    <row r="11" spans="1:8" x14ac:dyDescent="0.3">
      <c r="B11" s="18"/>
    </row>
    <row r="12" spans="1:8" x14ac:dyDescent="0.3">
      <c r="C12" s="14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160" zoomScaleNormal="160" workbookViewId="0">
      <selection activeCell="F11" sqref="F11"/>
    </sheetView>
  </sheetViews>
  <sheetFormatPr defaultColWidth="9.6640625" defaultRowHeight="14.4" x14ac:dyDescent="0.3"/>
  <cols>
    <col min="1" max="1" width="10.5546875" style="13" bestFit="1" customWidth="1"/>
    <col min="2" max="7" width="8.44140625" style="1" customWidth="1"/>
    <col min="8" max="8" width="11.44140625" style="1" customWidth="1"/>
    <col min="9" max="16384" width="9.6640625" style="1"/>
  </cols>
  <sheetData>
    <row r="1" spans="1:8" ht="28.8" x14ac:dyDescent="0.3">
      <c r="A1" s="2" t="s">
        <v>124</v>
      </c>
      <c r="B1" s="3" t="s">
        <v>114</v>
      </c>
      <c r="C1" s="3" t="s">
        <v>115</v>
      </c>
      <c r="D1" s="4" t="s">
        <v>116</v>
      </c>
      <c r="E1" s="4" t="s">
        <v>117</v>
      </c>
      <c r="F1" s="3" t="s">
        <v>118</v>
      </c>
      <c r="G1" s="4" t="s">
        <v>119</v>
      </c>
      <c r="H1" s="3" t="s">
        <v>120</v>
      </c>
    </row>
    <row r="2" spans="1:8" x14ac:dyDescent="0.3">
      <c r="A2" s="2" t="s">
        <v>112</v>
      </c>
      <c r="B2" s="15">
        <v>1039</v>
      </c>
      <c r="C2" s="15">
        <v>4101</v>
      </c>
      <c r="D2" s="15">
        <v>1597</v>
      </c>
      <c r="E2" s="15">
        <v>4840</v>
      </c>
      <c r="F2" s="15">
        <v>3475</v>
      </c>
      <c r="G2" s="15">
        <f>SUM(B2:F2)</f>
        <v>15052</v>
      </c>
      <c r="H2" s="16">
        <f>G2/$G$5</f>
        <v>0.30155868093120164</v>
      </c>
    </row>
    <row r="3" spans="1:8" x14ac:dyDescent="0.3">
      <c r="A3" s="2" t="s">
        <v>113</v>
      </c>
      <c r="B3" s="15">
        <v>4716</v>
      </c>
      <c r="C3" s="15">
        <v>3268</v>
      </c>
      <c r="D3" s="15">
        <v>2557</v>
      </c>
      <c r="E3" s="15">
        <v>3084</v>
      </c>
      <c r="F3" s="15">
        <v>3830</v>
      </c>
      <c r="G3" s="15">
        <f>SUM(B3:F3)</f>
        <v>17455</v>
      </c>
      <c r="H3" s="16">
        <f>G3/$G$5</f>
        <v>0.34970148655687783</v>
      </c>
    </row>
    <row r="4" spans="1:8" x14ac:dyDescent="0.3">
      <c r="A4" s="2" t="s">
        <v>0</v>
      </c>
      <c r="B4" s="15">
        <v>4079</v>
      </c>
      <c r="C4" s="15">
        <v>2912</v>
      </c>
      <c r="D4" s="15">
        <v>4202</v>
      </c>
      <c r="E4" s="15">
        <v>4800</v>
      </c>
      <c r="F4" s="15">
        <v>1414</v>
      </c>
      <c r="G4" s="15">
        <f>SUM(B4:F4)</f>
        <v>17407</v>
      </c>
      <c r="H4" s="16">
        <f>G4/$G$5</f>
        <v>0.34873983251192048</v>
      </c>
    </row>
    <row r="5" spans="1:8" x14ac:dyDescent="0.3">
      <c r="A5" s="2" t="s">
        <v>121</v>
      </c>
      <c r="B5" s="15">
        <f>SUM(B2:B4)</f>
        <v>9834</v>
      </c>
      <c r="C5" s="15">
        <f>SUM(C2:C4)</f>
        <v>10281</v>
      </c>
      <c r="D5" s="15">
        <f>SUM(D2:D4)</f>
        <v>8356</v>
      </c>
      <c r="E5" s="15">
        <f>SUM(E2:E4)</f>
        <v>12724</v>
      </c>
      <c r="F5" s="15">
        <f>SUM(F2:F4)</f>
        <v>8719</v>
      </c>
      <c r="G5" s="8">
        <f>SUM(B5:F5)</f>
        <v>49914</v>
      </c>
      <c r="H5" s="16">
        <f>G5/$G$5</f>
        <v>1</v>
      </c>
    </row>
    <row r="6" spans="1:8" x14ac:dyDescent="0.3">
      <c r="A6" s="9" t="s">
        <v>120</v>
      </c>
      <c r="B6" s="16">
        <f t="shared" ref="B6:G6" si="0">B5/$G$5</f>
        <v>0.19701887246063229</v>
      </c>
      <c r="C6" s="16">
        <f t="shared" si="0"/>
        <v>0.20597427575429739</v>
      </c>
      <c r="D6" s="16">
        <f t="shared" si="0"/>
        <v>0.16740794165965461</v>
      </c>
      <c r="E6" s="16">
        <f t="shared" si="0"/>
        <v>0.25491845975077132</v>
      </c>
      <c r="F6" s="16">
        <f t="shared" si="0"/>
        <v>0.17468045037464439</v>
      </c>
      <c r="G6" s="16">
        <f t="shared" si="0"/>
        <v>1</v>
      </c>
    </row>
    <row r="7" spans="1:8" x14ac:dyDescent="0.3">
      <c r="A7" s="17"/>
    </row>
    <row r="8" spans="1:8" x14ac:dyDescent="0.3">
      <c r="A8" s="2"/>
      <c r="B8" s="18"/>
      <c r="C8" s="18"/>
      <c r="D8" s="18"/>
      <c r="E8" s="18"/>
      <c r="F8" s="18"/>
      <c r="G8" s="18"/>
    </row>
    <row r="9" spans="1:8" x14ac:dyDescent="0.3">
      <c r="B9" s="18"/>
    </row>
    <row r="10" spans="1:8" x14ac:dyDescent="0.3">
      <c r="B10" s="18"/>
    </row>
    <row r="11" spans="1:8" x14ac:dyDescent="0.3">
      <c r="B11" s="18"/>
    </row>
    <row r="12" spans="1:8" x14ac:dyDescent="0.3">
      <c r="C12" s="14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60" zoomScaleNormal="160" workbookViewId="0">
      <selection activeCell="F11" sqref="F11"/>
    </sheetView>
  </sheetViews>
  <sheetFormatPr defaultColWidth="9.6640625" defaultRowHeight="14.4" x14ac:dyDescent="0.3"/>
  <cols>
    <col min="1" max="1" width="10.5546875" style="13" bestFit="1" customWidth="1"/>
    <col min="2" max="7" width="8.44140625" style="1" customWidth="1"/>
    <col min="8" max="8" width="13.44140625" style="1" customWidth="1"/>
    <col min="9" max="16384" width="9.6640625" style="1"/>
  </cols>
  <sheetData>
    <row r="1" spans="1:8" x14ac:dyDescent="0.3">
      <c r="A1" s="2" t="s">
        <v>123</v>
      </c>
      <c r="B1" s="3" t="s">
        <v>114</v>
      </c>
      <c r="C1" s="3" t="s">
        <v>115</v>
      </c>
      <c r="D1" s="4" t="s">
        <v>116</v>
      </c>
      <c r="E1" s="4" t="s">
        <v>117</v>
      </c>
      <c r="F1" s="3" t="s">
        <v>118</v>
      </c>
      <c r="G1" s="4" t="s">
        <v>119</v>
      </c>
      <c r="H1" s="3" t="s">
        <v>120</v>
      </c>
    </row>
    <row r="2" spans="1:8" x14ac:dyDescent="0.3">
      <c r="A2" s="2" t="s">
        <v>112</v>
      </c>
      <c r="B2" s="15">
        <v>1120</v>
      </c>
      <c r="C2" s="15">
        <v>1230</v>
      </c>
      <c r="D2" s="15">
        <v>900</v>
      </c>
      <c r="E2" s="15">
        <v>1130</v>
      </c>
      <c r="F2" s="15">
        <v>1390</v>
      </c>
      <c r="G2" s="15">
        <f>SUM(B2:F2)</f>
        <v>5770</v>
      </c>
      <c r="H2" s="16">
        <f>G2/$G$5</f>
        <v>0.39466484268125857</v>
      </c>
    </row>
    <row r="3" spans="1:8" x14ac:dyDescent="0.3">
      <c r="A3" s="2" t="s">
        <v>113</v>
      </c>
      <c r="B3" s="15">
        <v>510</v>
      </c>
      <c r="C3" s="15">
        <v>680</v>
      </c>
      <c r="D3" s="15">
        <v>750</v>
      </c>
      <c r="E3" s="15">
        <v>930</v>
      </c>
      <c r="F3" s="15">
        <v>720</v>
      </c>
      <c r="G3" s="15">
        <f>SUM(B3:F3)</f>
        <v>3590</v>
      </c>
      <c r="H3" s="16">
        <f>G3/$G$5</f>
        <v>0.24555403556771546</v>
      </c>
    </row>
    <row r="4" spans="1:8" x14ac:dyDescent="0.3">
      <c r="A4" s="2" t="s">
        <v>0</v>
      </c>
      <c r="B4" s="15">
        <v>910</v>
      </c>
      <c r="C4" s="15">
        <v>1060</v>
      </c>
      <c r="D4" s="15">
        <v>970</v>
      </c>
      <c r="E4" s="15">
        <v>1110</v>
      </c>
      <c r="F4" s="15">
        <v>1210</v>
      </c>
      <c r="G4" s="15">
        <f>SUM(B4:F4)</f>
        <v>5260</v>
      </c>
      <c r="H4" s="16">
        <f>G4/$G$5</f>
        <v>0.359781121751026</v>
      </c>
    </row>
    <row r="5" spans="1:8" x14ac:dyDescent="0.3">
      <c r="A5" s="2" t="s">
        <v>121</v>
      </c>
      <c r="B5" s="15">
        <f>SUM(B2:B4)</f>
        <v>2540</v>
      </c>
      <c r="C5" s="15">
        <f>SUM(C2:C4)</f>
        <v>2970</v>
      </c>
      <c r="D5" s="15">
        <f>SUM(D2:D4)</f>
        <v>2620</v>
      </c>
      <c r="E5" s="15">
        <f>SUM(E2:E4)</f>
        <v>3170</v>
      </c>
      <c r="F5" s="15">
        <f>SUM(F2:F4)</f>
        <v>3320</v>
      </c>
      <c r="G5" s="8">
        <f>SUM(B5:F5)</f>
        <v>14620</v>
      </c>
      <c r="H5" s="16">
        <f>G5/$G$5</f>
        <v>1</v>
      </c>
    </row>
    <row r="6" spans="1:8" x14ac:dyDescent="0.3">
      <c r="A6" s="9" t="s">
        <v>120</v>
      </c>
      <c r="B6" s="16">
        <f t="shared" ref="B6:G6" si="0">B5/$G$5</f>
        <v>0.17373461012311903</v>
      </c>
      <c r="C6" s="16">
        <f t="shared" si="0"/>
        <v>0.20314637482900136</v>
      </c>
      <c r="D6" s="16">
        <f t="shared" si="0"/>
        <v>0.17920656634746923</v>
      </c>
      <c r="E6" s="16">
        <f t="shared" si="0"/>
        <v>0.21682626538987687</v>
      </c>
      <c r="F6" s="16">
        <f t="shared" si="0"/>
        <v>0.22708618331053351</v>
      </c>
      <c r="G6" s="16">
        <f t="shared" si="0"/>
        <v>1</v>
      </c>
    </row>
    <row r="7" spans="1:8" x14ac:dyDescent="0.3">
      <c r="C7" s="14"/>
    </row>
    <row r="8" spans="1:8" x14ac:dyDescent="0.3">
      <c r="A8" s="19"/>
      <c r="B8" s="20"/>
    </row>
    <row r="9" spans="1:8" x14ac:dyDescent="0.3">
      <c r="B9" s="20"/>
    </row>
    <row r="10" spans="1:8" x14ac:dyDescent="0.3">
      <c r="B10" s="20"/>
    </row>
    <row r="11" spans="1:8" x14ac:dyDescent="0.3">
      <c r="B11" s="20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60" zoomScaleNormal="160" workbookViewId="0">
      <selection activeCell="F11" sqref="F11"/>
    </sheetView>
  </sheetViews>
  <sheetFormatPr defaultColWidth="9.6640625" defaultRowHeight="14.4" x14ac:dyDescent="0.3"/>
  <cols>
    <col min="1" max="1" width="13.21875" style="13" bestFit="1" customWidth="1"/>
    <col min="2" max="7" width="8.44140625" style="1" customWidth="1"/>
    <col min="8" max="8" width="7.109375" style="1" bestFit="1" customWidth="1"/>
    <col min="9" max="16384" width="9.6640625" style="1"/>
  </cols>
  <sheetData>
    <row r="1" spans="1:8" ht="43.2" x14ac:dyDescent="0.3">
      <c r="A1" s="2" t="s">
        <v>125</v>
      </c>
      <c r="B1" s="3" t="s">
        <v>114</v>
      </c>
      <c r="C1" s="3" t="s">
        <v>115</v>
      </c>
      <c r="D1" s="4" t="s">
        <v>116</v>
      </c>
      <c r="E1" s="4" t="s">
        <v>117</v>
      </c>
      <c r="F1" s="3" t="s">
        <v>118</v>
      </c>
      <c r="G1" s="4" t="s">
        <v>119</v>
      </c>
      <c r="H1" s="3" t="s">
        <v>120</v>
      </c>
    </row>
    <row r="2" spans="1:8" x14ac:dyDescent="0.3">
      <c r="A2" s="2" t="s">
        <v>112</v>
      </c>
      <c r="B2" s="15">
        <f>SUM(Istok:Zapad!B3)</f>
        <v>11051</v>
      </c>
      <c r="C2" s="15">
        <f>SUM(Istok:Zapad!C3)</f>
        <v>7952</v>
      </c>
      <c r="D2" s="15">
        <f>SUM(Istok:Zapad!D3)</f>
        <v>6470</v>
      </c>
      <c r="E2" s="15">
        <f>SUM(Istok:Zapad!E3)</f>
        <v>9659</v>
      </c>
      <c r="F2" s="15">
        <f>SUM(Istok:Zapad!F3)</f>
        <v>12153</v>
      </c>
      <c r="G2" s="15">
        <f>SUM(B2:F2)</f>
        <v>47285</v>
      </c>
      <c r="H2" s="16">
        <f>G2/$G$5</f>
        <v>0.18786775953244628</v>
      </c>
    </row>
    <row r="3" spans="1:8" x14ac:dyDescent="0.3">
      <c r="A3" s="2" t="s">
        <v>113</v>
      </c>
      <c r="B3" s="15">
        <f>SUM(Istok:Zapad!B4)</f>
        <v>9015</v>
      </c>
      <c r="C3" s="15">
        <f>SUM(Istok:Zapad!C4)</f>
        <v>8207</v>
      </c>
      <c r="D3" s="15">
        <f>SUM(Istok:Zapad!D4)</f>
        <v>10589</v>
      </c>
      <c r="E3" s="15">
        <f>SUM(Istok:Zapad!E4)</f>
        <v>12625</v>
      </c>
      <c r="F3" s="15">
        <f>SUM(Istok:Zapad!F4)</f>
        <v>11160</v>
      </c>
      <c r="G3" s="15">
        <f>SUM(B3:F3)</f>
        <v>51596</v>
      </c>
      <c r="H3" s="16">
        <f>G3/$G$5</f>
        <v>0.20499576865467056</v>
      </c>
    </row>
    <row r="4" spans="1:8" x14ac:dyDescent="0.3">
      <c r="A4" s="2" t="s">
        <v>0</v>
      </c>
      <c r="B4" s="15">
        <f>SUM(Istok:Zapad!B5)</f>
        <v>27408</v>
      </c>
      <c r="C4" s="15">
        <f>SUM(Istok:Zapad!C5)</f>
        <v>29350</v>
      </c>
      <c r="D4" s="15">
        <f>SUM(Istok:Zapad!D5)</f>
        <v>24392</v>
      </c>
      <c r="E4" s="15">
        <f>SUM(Istok:Zapad!E5)</f>
        <v>35442</v>
      </c>
      <c r="F4" s="15">
        <f>SUM(Istok:Zapad!F5)</f>
        <v>36220</v>
      </c>
      <c r="G4" s="15">
        <f>SUM(B4:F4)</f>
        <v>152812</v>
      </c>
      <c r="H4" s="16">
        <f>G4/$G$5</f>
        <v>0.60713647181288311</v>
      </c>
    </row>
    <row r="5" spans="1:8" x14ac:dyDescent="0.3">
      <c r="A5" s="2" t="s">
        <v>121</v>
      </c>
      <c r="B5" s="15">
        <f>SUM(B2:B4)</f>
        <v>47474</v>
      </c>
      <c r="C5" s="15">
        <f>SUM(C2:C4)</f>
        <v>45509</v>
      </c>
      <c r="D5" s="15">
        <f>SUM(D2:D4)</f>
        <v>41451</v>
      </c>
      <c r="E5" s="15">
        <f>SUM(E2:E4)</f>
        <v>57726</v>
      </c>
      <c r="F5" s="15">
        <f>SUM(F2:F4)</f>
        <v>59533</v>
      </c>
      <c r="G5" s="15">
        <f>SUM(B5:F5)</f>
        <v>251693</v>
      </c>
      <c r="H5" s="16">
        <f>G5/$G$5</f>
        <v>1</v>
      </c>
    </row>
    <row r="6" spans="1:8" x14ac:dyDescent="0.3">
      <c r="A6" s="9" t="s">
        <v>120</v>
      </c>
      <c r="B6" s="16">
        <f t="shared" ref="B6:G6" si="0">B5/$G$5</f>
        <v>0.18861867433738722</v>
      </c>
      <c r="C6" s="16">
        <f t="shared" si="0"/>
        <v>0.18081154422252507</v>
      </c>
      <c r="D6" s="16">
        <f t="shared" si="0"/>
        <v>0.16468872793442804</v>
      </c>
      <c r="E6" s="16">
        <f t="shared" si="0"/>
        <v>0.22935083613767565</v>
      </c>
      <c r="F6" s="16">
        <f t="shared" si="0"/>
        <v>0.23653021736798402</v>
      </c>
      <c r="G6" s="16">
        <f t="shared" si="0"/>
        <v>1</v>
      </c>
    </row>
    <row r="7" spans="1:8" x14ac:dyDescent="0.3">
      <c r="C7" s="14"/>
    </row>
    <row r="8" spans="1:8" x14ac:dyDescent="0.3">
      <c r="A8" s="9" t="s">
        <v>111</v>
      </c>
      <c r="B8" s="15"/>
      <c r="E8" s="14">
        <f>Istok!G5</f>
        <v>43890</v>
      </c>
    </row>
    <row r="9" spans="1:8" x14ac:dyDescent="0.3">
      <c r="A9" s="21" t="s">
        <v>122</v>
      </c>
      <c r="B9" s="15"/>
    </row>
    <row r="10" spans="1:8" x14ac:dyDescent="0.3">
      <c r="A10" s="21" t="s">
        <v>124</v>
      </c>
      <c r="B10" s="15"/>
    </row>
    <row r="11" spans="1:8" x14ac:dyDescent="0.3">
      <c r="A11" s="21" t="s">
        <v>123</v>
      </c>
      <c r="B11" s="15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E1" workbookViewId="0">
      <selection sqref="A1:Q24"/>
    </sheetView>
  </sheetViews>
  <sheetFormatPr defaultRowHeight="14.4" x14ac:dyDescent="0.3"/>
  <cols>
    <col min="1" max="1" width="12.44140625" style="30" bestFit="1" customWidth="1"/>
    <col min="2" max="2" width="12.109375" style="30" bestFit="1" customWidth="1"/>
    <col min="3" max="3" width="16.88671875" style="30" bestFit="1" customWidth="1"/>
    <col min="4" max="4" width="16" style="30" bestFit="1" customWidth="1"/>
    <col min="5" max="5" width="13.5546875" style="30" bestFit="1" customWidth="1"/>
    <col min="6" max="6" width="15.109375" style="30" bestFit="1" customWidth="1"/>
    <col min="7" max="7" width="11.109375" style="30" bestFit="1" customWidth="1"/>
    <col min="8" max="8" width="9.88671875" style="30" bestFit="1" customWidth="1"/>
    <col min="9" max="9" width="14.6640625" style="30" bestFit="1" customWidth="1"/>
    <col min="10" max="10" width="9.88671875" style="30" bestFit="1" customWidth="1"/>
    <col min="11" max="11" width="14" style="30" bestFit="1" customWidth="1"/>
    <col min="12" max="12" width="12.6640625" style="30" bestFit="1" customWidth="1"/>
    <col min="13" max="13" width="10.5546875" style="30" bestFit="1" customWidth="1"/>
    <col min="14" max="14" width="13.44140625" style="30" bestFit="1" customWidth="1"/>
    <col min="15" max="15" width="13.6640625" style="30" bestFit="1" customWidth="1"/>
    <col min="16" max="16" width="11.6640625" style="30" bestFit="1" customWidth="1"/>
    <col min="17" max="17" width="10.88671875" style="30" bestFit="1" customWidth="1"/>
  </cols>
  <sheetData>
    <row r="1" spans="1:17" x14ac:dyDescent="0.3">
      <c r="A1" s="28" t="s">
        <v>27</v>
      </c>
      <c r="B1" s="28" t="s">
        <v>28</v>
      </c>
      <c r="C1" s="28" t="s">
        <v>29</v>
      </c>
      <c r="D1" s="28" t="s">
        <v>30</v>
      </c>
      <c r="E1" s="28" t="s">
        <v>31</v>
      </c>
      <c r="F1" s="28" t="s">
        <v>32</v>
      </c>
      <c r="G1" s="28" t="s">
        <v>33</v>
      </c>
      <c r="H1" s="28" t="s">
        <v>34</v>
      </c>
      <c r="I1" s="28" t="s">
        <v>35</v>
      </c>
      <c r="J1" s="28" t="s">
        <v>36</v>
      </c>
      <c r="K1" s="28" t="s">
        <v>37</v>
      </c>
      <c r="L1" s="28" t="s">
        <v>38</v>
      </c>
      <c r="M1" s="28" t="s">
        <v>39</v>
      </c>
      <c r="N1" s="28" t="s">
        <v>40</v>
      </c>
      <c r="O1" s="28" t="s">
        <v>41</v>
      </c>
      <c r="P1" s="28" t="s">
        <v>42</v>
      </c>
      <c r="Q1" s="28" t="s">
        <v>43</v>
      </c>
    </row>
    <row r="2" spans="1:17" x14ac:dyDescent="0.3">
      <c r="A2" s="29" t="s">
        <v>44</v>
      </c>
      <c r="B2" s="29" t="s">
        <v>4</v>
      </c>
      <c r="C2" s="29" t="s">
        <v>11</v>
      </c>
      <c r="D2" s="29" t="s">
        <v>20</v>
      </c>
      <c r="E2" s="29" t="s">
        <v>45</v>
      </c>
      <c r="F2" s="29" t="s">
        <v>46</v>
      </c>
      <c r="G2" s="29" t="s">
        <v>47</v>
      </c>
      <c r="H2" s="29" t="s">
        <v>34</v>
      </c>
      <c r="I2" s="29" t="s">
        <v>48</v>
      </c>
      <c r="J2" s="29" t="s">
        <v>23</v>
      </c>
      <c r="K2" s="29" t="s">
        <v>49</v>
      </c>
      <c r="L2" s="29" t="s">
        <v>50</v>
      </c>
      <c r="M2" s="29" t="s">
        <v>51</v>
      </c>
      <c r="N2" s="29" t="s">
        <v>52</v>
      </c>
      <c r="O2" s="29" t="s">
        <v>53</v>
      </c>
      <c r="P2" s="29" t="s">
        <v>54</v>
      </c>
      <c r="Q2" s="29" t="s">
        <v>26</v>
      </c>
    </row>
    <row r="3" spans="1:17" x14ac:dyDescent="0.3">
      <c r="A3" s="29" t="s">
        <v>55</v>
      </c>
      <c r="B3" s="29" t="s">
        <v>6</v>
      </c>
      <c r="C3" s="29" t="s">
        <v>14</v>
      </c>
      <c r="D3" s="29" t="s">
        <v>19</v>
      </c>
      <c r="E3" s="29" t="s">
        <v>56</v>
      </c>
      <c r="F3" s="29" t="s">
        <v>57</v>
      </c>
      <c r="G3" s="29" t="s">
        <v>58</v>
      </c>
      <c r="H3" s="29" t="s">
        <v>59</v>
      </c>
      <c r="I3" s="29" t="s">
        <v>60</v>
      </c>
      <c r="J3" s="29" t="s">
        <v>22</v>
      </c>
      <c r="K3" s="29" t="s">
        <v>61</v>
      </c>
      <c r="L3" s="29" t="s">
        <v>62</v>
      </c>
      <c r="M3" s="29" t="s">
        <v>63</v>
      </c>
      <c r="N3" s="29" t="s">
        <v>64</v>
      </c>
      <c r="O3" s="29" t="s">
        <v>65</v>
      </c>
      <c r="P3" s="29" t="s">
        <v>66</v>
      </c>
      <c r="Q3" s="29" t="s">
        <v>25</v>
      </c>
    </row>
    <row r="4" spans="1:17" x14ac:dyDescent="0.3">
      <c r="B4" s="29" t="s">
        <v>3</v>
      </c>
      <c r="C4" s="29" t="s">
        <v>16</v>
      </c>
      <c r="D4" s="29" t="s">
        <v>18</v>
      </c>
      <c r="E4" s="29" t="s">
        <v>67</v>
      </c>
      <c r="F4" s="29" t="s">
        <v>68</v>
      </c>
      <c r="H4" s="29" t="s">
        <v>69</v>
      </c>
      <c r="I4" s="29" t="s">
        <v>70</v>
      </c>
      <c r="J4" s="29" t="s">
        <v>21</v>
      </c>
      <c r="N4" s="29" t="s">
        <v>71</v>
      </c>
      <c r="O4" s="29" t="s">
        <v>72</v>
      </c>
      <c r="P4" s="29" t="s">
        <v>73</v>
      </c>
    </row>
    <row r="5" spans="1:17" x14ac:dyDescent="0.3">
      <c r="B5" s="29" t="s">
        <v>1</v>
      </c>
      <c r="C5" s="29" t="s">
        <v>15</v>
      </c>
      <c r="E5" s="29" t="s">
        <v>74</v>
      </c>
      <c r="F5" s="29" t="s">
        <v>75</v>
      </c>
      <c r="H5" s="29" t="s">
        <v>76</v>
      </c>
      <c r="I5" s="29" t="s">
        <v>77</v>
      </c>
      <c r="J5" s="29" t="s">
        <v>24</v>
      </c>
      <c r="N5" s="29" t="s">
        <v>78</v>
      </c>
      <c r="O5" s="29" t="s">
        <v>79</v>
      </c>
    </row>
    <row r="6" spans="1:17" x14ac:dyDescent="0.3">
      <c r="B6" s="29" t="s">
        <v>80</v>
      </c>
      <c r="C6" s="29" t="s">
        <v>9</v>
      </c>
      <c r="E6" s="29" t="s">
        <v>81</v>
      </c>
      <c r="I6" s="29" t="s">
        <v>82</v>
      </c>
      <c r="N6" s="29" t="s">
        <v>83</v>
      </c>
    </row>
    <row r="7" spans="1:17" x14ac:dyDescent="0.3">
      <c r="B7" s="29" t="s">
        <v>2</v>
      </c>
      <c r="C7" s="29" t="s">
        <v>13</v>
      </c>
      <c r="E7" s="29" t="s">
        <v>84</v>
      </c>
      <c r="I7" s="29" t="s">
        <v>85</v>
      </c>
      <c r="N7" s="29" t="s">
        <v>86</v>
      </c>
    </row>
    <row r="8" spans="1:17" x14ac:dyDescent="0.3">
      <c r="B8" s="29" t="s">
        <v>5</v>
      </c>
      <c r="C8" s="29" t="s">
        <v>10</v>
      </c>
      <c r="N8" s="29" t="s">
        <v>87</v>
      </c>
    </row>
    <row r="9" spans="1:17" x14ac:dyDescent="0.3">
      <c r="C9" s="29" t="s">
        <v>12</v>
      </c>
      <c r="N9" s="29" t="s">
        <v>88</v>
      </c>
    </row>
    <row r="10" spans="1:17" x14ac:dyDescent="0.3">
      <c r="C10" s="29" t="s">
        <v>8</v>
      </c>
      <c r="N10" s="29" t="s">
        <v>89</v>
      </c>
    </row>
    <row r="11" spans="1:17" x14ac:dyDescent="0.3">
      <c r="C11" s="29" t="s">
        <v>7</v>
      </c>
      <c r="N11" s="29" t="s">
        <v>90</v>
      </c>
    </row>
    <row r="12" spans="1:17" x14ac:dyDescent="0.3">
      <c r="C12" s="29" t="s">
        <v>91</v>
      </c>
      <c r="N12" s="29" t="s">
        <v>92</v>
      </c>
    </row>
    <row r="13" spans="1:17" x14ac:dyDescent="0.3">
      <c r="C13" s="29" t="s">
        <v>93</v>
      </c>
      <c r="N13" s="29" t="s">
        <v>94</v>
      </c>
    </row>
    <row r="14" spans="1:17" x14ac:dyDescent="0.3">
      <c r="C14" s="29" t="s">
        <v>17</v>
      </c>
      <c r="N14" s="29" t="s">
        <v>95</v>
      </c>
    </row>
    <row r="15" spans="1:17" x14ac:dyDescent="0.3">
      <c r="C15" s="29" t="s">
        <v>96</v>
      </c>
    </row>
    <row r="16" spans="1:17" x14ac:dyDescent="0.3">
      <c r="C16" s="29" t="s">
        <v>97</v>
      </c>
    </row>
    <row r="17" spans="3:3" x14ac:dyDescent="0.3">
      <c r="C17" s="29" t="s">
        <v>98</v>
      </c>
    </row>
    <row r="18" spans="3:3" x14ac:dyDescent="0.3">
      <c r="C18" s="29" t="s">
        <v>99</v>
      </c>
    </row>
    <row r="19" spans="3:3" x14ac:dyDescent="0.3">
      <c r="C19" s="29" t="s">
        <v>100</v>
      </c>
    </row>
    <row r="20" spans="3:3" x14ac:dyDescent="0.3">
      <c r="C20" s="29" t="s">
        <v>101</v>
      </c>
    </row>
    <row r="21" spans="3:3" x14ac:dyDescent="0.3">
      <c r="C21" s="29" t="s">
        <v>102</v>
      </c>
    </row>
    <row r="22" spans="3:3" x14ac:dyDescent="0.3">
      <c r="C22" s="29" t="s">
        <v>103</v>
      </c>
    </row>
    <row r="23" spans="3:3" x14ac:dyDescent="0.3">
      <c r="C23" s="29" t="s">
        <v>104</v>
      </c>
    </row>
    <row r="24" spans="3:3" x14ac:dyDescent="0.3">
      <c r="C24" s="29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OFFSET</vt:lpstr>
      <vt:lpstr>Istok</vt:lpstr>
      <vt:lpstr>Jug</vt:lpstr>
      <vt:lpstr>Sever</vt:lpstr>
      <vt:lpstr>Zapad</vt:lpstr>
      <vt:lpstr>INDIRECT</vt:lpstr>
      <vt:lpstr>Sheet1</vt:lpstr>
    </vt:vector>
  </TitlesOfParts>
  <Company>lynda.com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dcterms:created xsi:type="dcterms:W3CDTF">2015-12-07T19:39:28Z</dcterms:created>
  <dcterms:modified xsi:type="dcterms:W3CDTF">2020-11-04T13:09:04Z</dcterms:modified>
</cp:coreProperties>
</file>